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L\Desktop\شغل 2023 ترجمة انكليزي\احوال طبيعية  2022 مترجم داليا\"/>
    </mc:Choice>
  </mc:AlternateContent>
  <bookViews>
    <workbookView xWindow="120" yWindow="705" windowWidth="14370" windowHeight="7530" tabRatio="756"/>
  </bookViews>
  <sheets>
    <sheet name="1" sheetId="23" r:id="rId1"/>
    <sheet name="2" sheetId="24" r:id="rId2"/>
    <sheet name="3" sheetId="25" r:id="rId3"/>
    <sheet name="4" sheetId="22" r:id="rId4"/>
    <sheet name="5" sheetId="7" r:id="rId5"/>
    <sheet name="6" sheetId="12" r:id="rId6"/>
    <sheet name="7" sheetId="14" r:id="rId7"/>
    <sheet name="8" sheetId="13" r:id="rId8"/>
    <sheet name="9" sheetId="29" r:id="rId9"/>
    <sheet name="10" sheetId="11" r:id="rId10"/>
    <sheet name="11" sheetId="37" r:id="rId11"/>
    <sheet name="13..12" sheetId="30" r:id="rId12"/>
    <sheet name="14" sheetId="1" r:id="rId13"/>
    <sheet name="15 المحافظات" sheetId="35" r:id="rId14"/>
  </sheets>
  <definedNames>
    <definedName name="_xlnm.Print_Area" localSheetId="0">'1'!$A$1:$T$37</definedName>
    <definedName name="_xlnm.Print_Area" localSheetId="9">'10'!$A$1:$G$29</definedName>
    <definedName name="_xlnm.Print_Area" localSheetId="10">'11'!$A$1:$S$42</definedName>
    <definedName name="_xlnm.Print_Area" localSheetId="11">'13..12'!$A$1:$E$34</definedName>
    <definedName name="_xlnm.Print_Area" localSheetId="12">'14'!$A$1:$F$32</definedName>
    <definedName name="_xlnm.Print_Area" localSheetId="13">'15 المحافظات'!$A$1:$G$37</definedName>
    <definedName name="_xlnm.Print_Area" localSheetId="1">'2'!$A$1:$S$33</definedName>
    <definedName name="_xlnm.Print_Area" localSheetId="2">'3'!$A$1:$S$35</definedName>
    <definedName name="_xlnm.Print_Area" localSheetId="3">'4'!$A$1:$T$31</definedName>
    <definedName name="_xlnm.Print_Area" localSheetId="4">'5'!$A$1:$M$34</definedName>
    <definedName name="_xlnm.Print_Area" localSheetId="5">'6'!$A$1:$W$34</definedName>
    <definedName name="_xlnm.Print_Area" localSheetId="6">'7'!$A$1:$M$42</definedName>
    <definedName name="_xlnm.Print_Area" localSheetId="7">'8'!$A$1:$M$41</definedName>
    <definedName name="_xlnm.Print_Area" localSheetId="8">'9'!$A$1:$G$35</definedName>
  </definedNames>
  <calcPr calcId="162913" calcMode="manual"/>
</workbook>
</file>

<file path=xl/calcChain.xml><?xml version="1.0" encoding="utf-8"?>
<calcChain xmlns="http://schemas.openxmlformats.org/spreadsheetml/2006/main">
  <c r="F26" i="35" l="1"/>
  <c r="F28" i="35" s="1"/>
  <c r="D27" i="35"/>
  <c r="D26" i="35"/>
  <c r="D25" i="35"/>
  <c r="D24" i="35"/>
  <c r="D23" i="35"/>
  <c r="C21" i="35"/>
  <c r="C28" i="35" s="1"/>
  <c r="D16" i="35" l="1"/>
  <c r="D7" i="35"/>
  <c r="D15" i="35"/>
  <c r="D6" i="35"/>
  <c r="D14" i="35"/>
  <c r="D8" i="35"/>
  <c r="D17" i="35"/>
  <c r="D13" i="35"/>
  <c r="D20" i="35"/>
  <c r="D12" i="35"/>
  <c r="D19" i="35"/>
  <c r="D11" i="35"/>
  <c r="D18" i="35"/>
  <c r="D10" i="35"/>
  <c r="K20" i="13"/>
  <c r="E20" i="13"/>
  <c r="B20" i="13"/>
  <c r="K22" i="22"/>
  <c r="H22" i="22"/>
  <c r="E22" i="22"/>
  <c r="B22" i="22"/>
  <c r="H22" i="25"/>
  <c r="E22" i="25"/>
  <c r="K22" i="23"/>
  <c r="H22" i="23"/>
  <c r="E22" i="23"/>
  <c r="B22" i="23"/>
  <c r="K22" i="24"/>
  <c r="H22" i="24"/>
  <c r="E22" i="24"/>
  <c r="B22" i="24"/>
  <c r="L20" i="7"/>
  <c r="I20" i="7"/>
  <c r="F20" i="7"/>
  <c r="C20" i="7"/>
  <c r="E20" i="7"/>
  <c r="R28" i="37" l="1"/>
  <c r="Q28" i="37"/>
  <c r="P28" i="37"/>
  <c r="O28" i="37"/>
  <c r="N28" i="37"/>
  <c r="M28" i="37"/>
  <c r="L28" i="37"/>
  <c r="K28" i="37"/>
  <c r="J28" i="37"/>
  <c r="I28" i="37"/>
  <c r="H28" i="37"/>
  <c r="G28" i="37"/>
  <c r="R23" i="37"/>
  <c r="Q23" i="37"/>
  <c r="P23" i="37"/>
  <c r="O23" i="37"/>
  <c r="O30" i="37" s="1"/>
  <c r="N23" i="37"/>
  <c r="M23" i="37"/>
  <c r="L23" i="37"/>
  <c r="K23" i="37"/>
  <c r="J23" i="37"/>
  <c r="I23" i="37"/>
  <c r="H23" i="37"/>
  <c r="G23" i="37"/>
  <c r="G30" i="37" s="1"/>
  <c r="B28" i="37"/>
  <c r="B23" i="37"/>
  <c r="B30" i="37" s="1"/>
  <c r="H30" i="37" l="1"/>
  <c r="P30" i="37"/>
  <c r="Q30" i="37"/>
  <c r="J30" i="37"/>
  <c r="R30" i="37"/>
  <c r="I30" i="37"/>
  <c r="K30" i="37"/>
  <c r="M30" i="37"/>
  <c r="L30" i="37"/>
  <c r="N30" i="37"/>
  <c r="K20" i="7"/>
  <c r="H20" i="7"/>
  <c r="B20" i="7"/>
  <c r="C12" i="30" l="1"/>
  <c r="F21" i="35" l="1"/>
  <c r="E26" i="35"/>
  <c r="E21" i="35"/>
  <c r="E28" i="35" s="1"/>
  <c r="C26" i="35" l="1"/>
  <c r="D25" i="30"/>
  <c r="D21" i="35" l="1"/>
  <c r="D28" i="35"/>
</calcChain>
</file>

<file path=xl/sharedStrings.xml><?xml version="1.0" encoding="utf-8"?>
<sst xmlns="http://schemas.openxmlformats.org/spreadsheetml/2006/main" count="1002" uniqueCount="366">
  <si>
    <t xml:space="preserve">طول الحدود مع البلدان المجاورة </t>
  </si>
  <si>
    <t>البلاد المجاورة</t>
  </si>
  <si>
    <t xml:space="preserve">سوريا </t>
  </si>
  <si>
    <t>الأردن</t>
  </si>
  <si>
    <t>السعودية</t>
  </si>
  <si>
    <t>الكويت</t>
  </si>
  <si>
    <t>تركيا</t>
  </si>
  <si>
    <t>إيران</t>
  </si>
  <si>
    <t>أقسام سطح العراق</t>
  </si>
  <si>
    <t>التفاصيل</t>
  </si>
  <si>
    <t>الأراضي المتموجة</t>
  </si>
  <si>
    <t>الجبال</t>
  </si>
  <si>
    <t>الصحارى</t>
  </si>
  <si>
    <t xml:space="preserve">أطوال الأنهار الواقعة ضمن أراضي جمهورية العراق </t>
  </si>
  <si>
    <t xml:space="preserve">العظيم </t>
  </si>
  <si>
    <t>ديالى</t>
  </si>
  <si>
    <t>القادسية</t>
  </si>
  <si>
    <t>شط البصرة</t>
  </si>
  <si>
    <t>الغراف</t>
  </si>
  <si>
    <t xml:space="preserve">المحافظة </t>
  </si>
  <si>
    <t>نينوى</t>
  </si>
  <si>
    <t>صلاح الدين</t>
  </si>
  <si>
    <t>بغداد</t>
  </si>
  <si>
    <t xml:space="preserve">الأنبار </t>
  </si>
  <si>
    <t>بابل</t>
  </si>
  <si>
    <t>كربلاء</t>
  </si>
  <si>
    <t>النجف</t>
  </si>
  <si>
    <t>المثنى</t>
  </si>
  <si>
    <t>ذي قار</t>
  </si>
  <si>
    <t>واسط</t>
  </si>
  <si>
    <t>ميسان</t>
  </si>
  <si>
    <t>البصرة</t>
  </si>
  <si>
    <t>دهوك</t>
  </si>
  <si>
    <t>السليمانية</t>
  </si>
  <si>
    <t>المياه الإقليمية</t>
  </si>
  <si>
    <t>الشهر</t>
  </si>
  <si>
    <t>العظمى</t>
  </si>
  <si>
    <t>الصغرى</t>
  </si>
  <si>
    <t>المعدل العام</t>
  </si>
  <si>
    <t>أعلى رطوبة</t>
  </si>
  <si>
    <t>التاريخ</t>
  </si>
  <si>
    <t>كانون الثاني</t>
  </si>
  <si>
    <t>شباط</t>
  </si>
  <si>
    <t>آذار</t>
  </si>
  <si>
    <t>نيسان</t>
  </si>
  <si>
    <t>آيار</t>
  </si>
  <si>
    <t>حزيران</t>
  </si>
  <si>
    <t>تموز</t>
  </si>
  <si>
    <t>آب</t>
  </si>
  <si>
    <t>أيلول</t>
  </si>
  <si>
    <t>تشرين الثاني</t>
  </si>
  <si>
    <t>الموصل</t>
  </si>
  <si>
    <t>الرطبة</t>
  </si>
  <si>
    <t>السنة</t>
  </si>
  <si>
    <t>غائم</t>
  </si>
  <si>
    <t>غائم جزئي</t>
  </si>
  <si>
    <t>صافي</t>
  </si>
  <si>
    <t>عواصف ترابية ورملية</t>
  </si>
  <si>
    <t>عواصف رعدية</t>
  </si>
  <si>
    <t>البرد</t>
  </si>
  <si>
    <t>الثلج</t>
  </si>
  <si>
    <t>المطر</t>
  </si>
  <si>
    <t>المحطة</t>
  </si>
  <si>
    <t>صلاح الدين / تكريت</t>
  </si>
  <si>
    <t>واسط / الحي</t>
  </si>
  <si>
    <t>القادسية / الديوانية</t>
  </si>
  <si>
    <t>بابل / الحلة</t>
  </si>
  <si>
    <t>كركوك</t>
  </si>
  <si>
    <t>أوطأ رطوبة</t>
  </si>
  <si>
    <t xml:space="preserve">البصرة </t>
  </si>
  <si>
    <t xml:space="preserve">السليمانية </t>
  </si>
  <si>
    <t>فترة سطوع الشمس (ساعة)</t>
  </si>
  <si>
    <t>الطول (كم)</t>
  </si>
  <si>
    <t>المساحة (كم²)</t>
  </si>
  <si>
    <t xml:space="preserve">العظمى </t>
  </si>
  <si>
    <t xml:space="preserve">الصغرى </t>
  </si>
  <si>
    <t>شط العرب</t>
  </si>
  <si>
    <t>المصب العام</t>
  </si>
  <si>
    <t>مهرب الفرات الفيضاني</t>
  </si>
  <si>
    <t>مهرب كميت الفيضاني</t>
  </si>
  <si>
    <t xml:space="preserve">نهر الصليبان </t>
  </si>
  <si>
    <t>نهر ميسان</t>
  </si>
  <si>
    <t>مشروع ماء البصرة</t>
  </si>
  <si>
    <t xml:space="preserve">الزاب الكبير (الأعلى) </t>
  </si>
  <si>
    <t>الزاب الصغير (الأسفل)</t>
  </si>
  <si>
    <t>M</t>
  </si>
  <si>
    <t>أربيل</t>
  </si>
  <si>
    <t xml:space="preserve">إقليم كردستان </t>
  </si>
  <si>
    <t xml:space="preserve"> إقليم كردستان </t>
  </si>
  <si>
    <t xml:space="preserve">المحافظة / المدينة  </t>
  </si>
  <si>
    <t xml:space="preserve"> المعدل العام</t>
  </si>
  <si>
    <t xml:space="preserve"> النسبة المئوية</t>
  </si>
  <si>
    <t>إجمالي</t>
  </si>
  <si>
    <t>تشرين الأول</t>
  </si>
  <si>
    <t>كانون الأول</t>
  </si>
  <si>
    <t>إجمالي العراق</t>
  </si>
  <si>
    <t xml:space="preserve">إسم النهر </t>
  </si>
  <si>
    <t xml:space="preserve">دجلة (إلى كرمة علي) </t>
  </si>
  <si>
    <t>الفرات (إلى كرمة علي)</t>
  </si>
  <si>
    <t>* مجموع عدد الأيام يزيد عن عدد أيام السنة بسبب وجود تداخل في الحالات المذكورة</t>
  </si>
  <si>
    <t xml:space="preserve"> النسبة المئوية </t>
  </si>
  <si>
    <t>عدد الأقضية **</t>
  </si>
  <si>
    <t>عدد النواحي **</t>
  </si>
  <si>
    <t>(ملم)</t>
  </si>
  <si>
    <t>المعدل السنوي للرطوبة النسبية %</t>
  </si>
  <si>
    <t>ملاحظة : تم تغيير بعض البيانات ضمن السنوات السابقة بسبب تعديلها من المصدر</t>
  </si>
  <si>
    <t>المساحة (كم²) *</t>
  </si>
  <si>
    <t>السنوات</t>
  </si>
  <si>
    <t xml:space="preserve">                                                                                                                                                                                         </t>
  </si>
  <si>
    <t>نينوى / الموصل</t>
  </si>
  <si>
    <t xml:space="preserve">ديالى / خانقين </t>
  </si>
  <si>
    <t xml:space="preserve">المثنى / السماوة </t>
  </si>
  <si>
    <t xml:space="preserve">ذي قار / الناصرية </t>
  </si>
  <si>
    <t xml:space="preserve">ميسان / العمارة </t>
  </si>
  <si>
    <t>جدول (1)</t>
  </si>
  <si>
    <t>جدول (2)</t>
  </si>
  <si>
    <t>جدول (3)</t>
  </si>
  <si>
    <t>جدول (4)</t>
  </si>
  <si>
    <t>جدول (6)</t>
  </si>
  <si>
    <t>جدول (7)</t>
  </si>
  <si>
    <t>جدول (8)</t>
  </si>
  <si>
    <t>جدول (9)</t>
  </si>
  <si>
    <t>جدول (10)</t>
  </si>
  <si>
    <t>السهول بضمنها (الأهوار والبحيرات)</t>
  </si>
  <si>
    <t xml:space="preserve"> </t>
  </si>
  <si>
    <t>جدول (15)</t>
  </si>
  <si>
    <t>المحافظة</t>
  </si>
  <si>
    <t>الأنبار</t>
  </si>
  <si>
    <t xml:space="preserve">القادسية </t>
  </si>
  <si>
    <t>ك2</t>
  </si>
  <si>
    <t>ت1</t>
  </si>
  <si>
    <t>ت2</t>
  </si>
  <si>
    <t>ك1</t>
  </si>
  <si>
    <t>أعلى درجة</t>
  </si>
  <si>
    <t>أوطأ درجة</t>
  </si>
  <si>
    <t xml:space="preserve">M : بيانات مفقودة </t>
  </si>
  <si>
    <t>عدد الزلازل والهزات الأرضية</t>
  </si>
  <si>
    <t>عدد الزلازل والهزات حسب شهر وقوعها</t>
  </si>
  <si>
    <t>عدد الزلازل والهزات الأرضية قرب الحدود العراقية</t>
  </si>
  <si>
    <t>إقليم كردستان</t>
  </si>
  <si>
    <t>مقياس ريختر</t>
  </si>
  <si>
    <t>الظواهر الجوية (بالأيام) *</t>
  </si>
  <si>
    <t>التبخر (ملم)</t>
  </si>
  <si>
    <t>*  المصدر: وزارة الموارد المائية/ الهيئة العامة للمساحة</t>
  </si>
  <si>
    <t>المصدر: وزارة النقل/ الهيئة العامة للأنواء الجوية والرصد الزلزالي</t>
  </si>
  <si>
    <t>المصدر : وزارة النقل/ الهيئة العامة للأنواء الجوية والرصد الزلزالي</t>
  </si>
  <si>
    <t>المصدر : وزارة النقل/ الهيئة العامة للانواء الجوية والرصد الزلزالي</t>
  </si>
  <si>
    <t xml:space="preserve">المصدر : وزارة النقل/ الهيئة العامة للأنواء الجوية والرصد الزلزالي </t>
  </si>
  <si>
    <t xml:space="preserve">المصدر :  وزارة النقل/ الهيئة العامة للأنواء الجوية والرصد الزلزالي </t>
  </si>
  <si>
    <t>المصدر : وزارة الموارد المائية/ الهيئة العامة للمساحة</t>
  </si>
  <si>
    <t>جدول (11)</t>
  </si>
  <si>
    <t>جدول  (13)</t>
  </si>
  <si>
    <t>المعدل السنوي</t>
  </si>
  <si>
    <t>المعدل الشهري</t>
  </si>
  <si>
    <t xml:space="preserve">المعدل السنوي </t>
  </si>
  <si>
    <t>المعدل الشهري للرطوبة النسبية وأعلى وأوطأ رطوبة %</t>
  </si>
  <si>
    <t xml:space="preserve">المعدل الشهري </t>
  </si>
  <si>
    <t>جدول (5)</t>
  </si>
  <si>
    <t xml:space="preserve">الأنبار / الرطبة </t>
  </si>
  <si>
    <t>المجموع السنوي للأمطار (ملم)</t>
  </si>
  <si>
    <t>(مليبار)</t>
  </si>
  <si>
    <t>جدول  (12)</t>
  </si>
  <si>
    <t>جدول (14)</t>
  </si>
  <si>
    <t>المجموع السنوي</t>
  </si>
  <si>
    <t xml:space="preserve">المعدل العام </t>
  </si>
  <si>
    <t>المعدلات الشهرية والسنوية لدرجات الحرارة والرطوبة النسبية لمدينة الموصل حسب الشهر لسنة 2022</t>
  </si>
  <si>
    <t>المعدلات الشهرية والسنوية لدرجات الحرارة والرطوبة النسبية لمدينة بغداد حسب الشهر لسنة 2022</t>
  </si>
  <si>
    <t>المعدلات الشهرية والسنوية لدرجات الحرارة والرطوبة النسبية لمدينة الرطبة حسب الشهر لسنة 2022</t>
  </si>
  <si>
    <t xml:space="preserve">المعدلات الشهرية والسنوية لدرجات الحرارة والرطوبة النسبية لمدينة البصرة حسب الشهر لسنة 2022 </t>
  </si>
  <si>
    <t>المعدلات الشهرية والمجموع السنوي لكمية الأمطار الساقطة حسب المحطات والشهر لسنة 2022</t>
  </si>
  <si>
    <t>المعدلات الشهرية والسنوية للضغط الجوي على مستوى سطح البحر حسب المحطات والشهر لسنة 2022</t>
  </si>
  <si>
    <t>الظواهر الجوية حسب المحطات لسنة 2022</t>
  </si>
  <si>
    <t>المعدل اليومي للإشعاع الشمسي وفترة السطوع والتبخر حسب المحطات لسنة 2022</t>
  </si>
  <si>
    <t>عدد الزلازل والهزات الأرضية وأوطأ وأعلى درجة لها على مقياس ريختر حسب شهر وقوعها والمحافظة لسنة 2022</t>
  </si>
  <si>
    <t>مساحة ونسبة المحافظات والمياه الإقليمية وعدد الأقضية والنواحي التابعة لها لسنة 2022</t>
  </si>
  <si>
    <t>المجموع السنوي للأمطار حسب المحافظة للسنوات (2012 ــ 2022)</t>
  </si>
  <si>
    <t xml:space="preserve"> دهوك</t>
  </si>
  <si>
    <t>..</t>
  </si>
  <si>
    <t>.. بيانات غير متوفرة</t>
  </si>
  <si>
    <t>Environment Statistic Department- CSO/ Iraq</t>
  </si>
  <si>
    <t>المعدلات السنوية لدرجات الحرارة والرطوبة النسبية والمجموع السنوي للأمطار حسب المحطات للسنوات (2012 ــ 2022)</t>
  </si>
  <si>
    <t>M : بيانات مفقودة</t>
  </si>
  <si>
    <t>Table (1)</t>
  </si>
  <si>
    <t>Month</t>
  </si>
  <si>
    <t>Monthly average relative humidity, highest and lowest humidity%</t>
  </si>
  <si>
    <t>Date</t>
  </si>
  <si>
    <t>Highest humidity</t>
  </si>
  <si>
    <t>Lowest humidity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</si>
  <si>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</si>
  <si>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</si>
  <si>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</si>
  <si>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</si>
  <si>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</si>
  <si>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</si>
  <si>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</si>
  <si>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</si>
  <si>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</si>
  <si>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November</t>
  </si>
  <si>
    <t>December</t>
  </si>
  <si>
    <t>October</t>
  </si>
  <si>
    <t>Annual average</t>
  </si>
  <si>
    <t>Source: Ministry of Transport/ General Authority of seismography and meteorology</t>
  </si>
  <si>
    <t>Annual and monthly average temperatures and relative humidity for Baghdad by Month for 2022</t>
  </si>
  <si>
    <t>Annual and monthly average temperatures and relative humidity for Al- Mosul by Month for 2022</t>
  </si>
  <si>
    <t>Table (2)</t>
  </si>
  <si>
    <t xml:space="preserve">Monthly average </t>
  </si>
  <si>
    <t>Maximum</t>
  </si>
  <si>
    <t>Minimum</t>
  </si>
  <si>
    <t>M: Missing data</t>
  </si>
  <si>
    <t>Table (4)</t>
  </si>
  <si>
    <t>Table (3)</t>
  </si>
  <si>
    <t>Table (5)</t>
  </si>
  <si>
    <t>Table (6)</t>
  </si>
  <si>
    <t>Table (7)</t>
  </si>
  <si>
    <t>Table (8)</t>
  </si>
  <si>
    <t>Table (9)</t>
  </si>
  <si>
    <t>Table (10)</t>
  </si>
  <si>
    <t>Table (11)</t>
  </si>
  <si>
    <t>Table (12)</t>
  </si>
  <si>
    <t>Table (13)</t>
  </si>
  <si>
    <t>Table (14)</t>
  </si>
  <si>
    <t>Table (15)</t>
  </si>
  <si>
    <t>Annual and monthly average temperatures and relative humidity for Al- Rutba by Month for 2022</t>
  </si>
  <si>
    <t>Annual and monthly average temperatures and relative humidity for Al- Basra by Month for 2022</t>
  </si>
  <si>
    <t>(mm)</t>
  </si>
  <si>
    <t>Monthly average and annual total amount of rainfall by stations and month for 2022</t>
  </si>
  <si>
    <t>Al- Basra</t>
  </si>
  <si>
    <t>Al- Rutba</t>
  </si>
  <si>
    <t>Baghdad</t>
  </si>
  <si>
    <t>Al- Mosul</t>
  </si>
  <si>
    <t>Annual total</t>
  </si>
  <si>
    <t>Year</t>
  </si>
  <si>
    <t xml:space="preserve">Annual average of temperature, relative humidity and annual total amount of rain by stations for (2012-2022) </t>
  </si>
  <si>
    <t>Annual total amount of rain (mm)</t>
  </si>
  <si>
    <t>Annual average of temperature (c˚)</t>
  </si>
  <si>
    <t>Annual average of relative humidity %</t>
  </si>
  <si>
    <t>Years</t>
  </si>
  <si>
    <t>Kirkuk</t>
  </si>
  <si>
    <t>Salah Al-Deen/ Tikrit</t>
  </si>
  <si>
    <t xml:space="preserve">Anbar/ Al-Rutba </t>
  </si>
  <si>
    <t>Diala/ Khanaqin</t>
  </si>
  <si>
    <t>Babylon / Hilla</t>
  </si>
  <si>
    <t>Wasit / Al- Hai</t>
  </si>
  <si>
    <t>Kerbela</t>
  </si>
  <si>
    <t>Kurdistan Region</t>
  </si>
  <si>
    <t>Dohouk</t>
  </si>
  <si>
    <t>Al- Sulaimaniya</t>
  </si>
  <si>
    <t>Erbil</t>
  </si>
  <si>
    <t>Nineveh/ Al- Mosul</t>
  </si>
  <si>
    <t>Al- Najaf</t>
  </si>
  <si>
    <t>Al- Qadisiya / Al- Diwaniya</t>
  </si>
  <si>
    <t xml:space="preserve">Al- Muthanna/ Al- Samawa </t>
  </si>
  <si>
    <t xml:space="preserve">Thi - Qar/ Al-Nasiriya </t>
  </si>
  <si>
    <t xml:space="preserve">Missan/ Al- Amara </t>
  </si>
  <si>
    <t>Al- Basrah</t>
  </si>
  <si>
    <t>Note: some data have been changed from the source for the previous years</t>
  </si>
  <si>
    <t>Annual total amount of rain by governorate for (2012-2022)</t>
  </si>
  <si>
    <t>Governorate/ City</t>
  </si>
  <si>
    <t xml:space="preserve"> (Mb) </t>
  </si>
  <si>
    <t>Annual and monthly average atmospheric pressure at sea level by stations and month for 2022</t>
  </si>
  <si>
    <t>Weather phenomena by stations for 2022</t>
  </si>
  <si>
    <t>Weather phenomena (by days)*</t>
  </si>
  <si>
    <t>Stations</t>
  </si>
  <si>
    <t>Cloudy</t>
  </si>
  <si>
    <t>Partially Clouded</t>
  </si>
  <si>
    <t>Clear</t>
  </si>
  <si>
    <t>Dust and Sandstorms</t>
  </si>
  <si>
    <t>Thunder Storms</t>
  </si>
  <si>
    <t>Snow</t>
  </si>
  <si>
    <t>Rain</t>
  </si>
  <si>
    <t>* Total number of days exceeds the number of days of the year because more than one phenomena may occur in the same days</t>
  </si>
  <si>
    <t>Source: Ministry of Transportation/ General Authority of seismography and meteorology</t>
  </si>
  <si>
    <t>Station</t>
  </si>
  <si>
    <t>Daily average amount of solar radiation, evaporation and sunshine duration by stations for 2022</t>
  </si>
  <si>
    <t>Evaporation (mm)</t>
  </si>
  <si>
    <t>Sunshine duration (Hour)</t>
  </si>
  <si>
    <t>.. No data available</t>
  </si>
  <si>
    <t>Governorate</t>
  </si>
  <si>
    <t>Highest degree</t>
  </si>
  <si>
    <t>Lowest degree</t>
  </si>
  <si>
    <t>Number of earthquakes, highest and lowest degree by month and governorate for 2022</t>
  </si>
  <si>
    <t>Number of earthquakes</t>
  </si>
  <si>
    <t>Number of earthquakes by month</t>
  </si>
  <si>
    <t>Nineveh</t>
  </si>
  <si>
    <t>Diala</t>
  </si>
  <si>
    <t>Al- Anbar</t>
  </si>
  <si>
    <t>Babylon</t>
  </si>
  <si>
    <t>Kerbala</t>
  </si>
  <si>
    <t>Wasit</t>
  </si>
  <si>
    <t>Salah al- deen</t>
  </si>
  <si>
    <t>Al- Qadisiyah</t>
  </si>
  <si>
    <t>Al- Muthanna</t>
  </si>
  <si>
    <t>Thi-qar</t>
  </si>
  <si>
    <t>Missan</t>
  </si>
  <si>
    <t>Total</t>
  </si>
  <si>
    <t>Kurdistan region</t>
  </si>
  <si>
    <t>Al- Sulimaniyah</t>
  </si>
  <si>
    <t>Total of Iraq</t>
  </si>
  <si>
    <t>Number of earthquakes near the Iraqi borders</t>
  </si>
  <si>
    <t>Richter scale</t>
  </si>
  <si>
    <t>Length of Iraq's borders with the neighboring countries</t>
  </si>
  <si>
    <t>Length (km)</t>
  </si>
  <si>
    <t>(%)</t>
  </si>
  <si>
    <t>Syria</t>
  </si>
  <si>
    <t xml:space="preserve">Jordan </t>
  </si>
  <si>
    <t>Saudi Arabia</t>
  </si>
  <si>
    <t>Kuwait</t>
  </si>
  <si>
    <t>Turkey</t>
  </si>
  <si>
    <t>Iran</t>
  </si>
  <si>
    <t xml:space="preserve"> Iraq surface parts</t>
  </si>
  <si>
    <t>Details</t>
  </si>
  <si>
    <t>Area (km²)</t>
  </si>
  <si>
    <t xml:space="preserve">Plains (including marshes and lakes) </t>
  </si>
  <si>
    <t>Terrain lands</t>
  </si>
  <si>
    <t>Mountains</t>
  </si>
  <si>
    <t>Deserts</t>
  </si>
  <si>
    <t>Source: Ministry of Water Resources/ state commission of survey</t>
  </si>
  <si>
    <t>Length of Iraq's rivers</t>
  </si>
  <si>
    <t>Upper zap</t>
  </si>
  <si>
    <t>Lower zap</t>
  </si>
  <si>
    <t>Al- Adhaim</t>
  </si>
  <si>
    <t>Al- Masab alam</t>
  </si>
  <si>
    <t>Shat al- Arab</t>
  </si>
  <si>
    <t>Mahrab Euphrates al-faidani</t>
  </si>
  <si>
    <t xml:space="preserve">Al- saleban </t>
  </si>
  <si>
    <t>Mahrab kumet al-faidani</t>
  </si>
  <si>
    <t>Missan River</t>
  </si>
  <si>
    <t>Basrah water project</t>
  </si>
  <si>
    <t>Shat al- Basrah</t>
  </si>
  <si>
    <t>Al- Gharaph</t>
  </si>
  <si>
    <t>River</t>
  </si>
  <si>
    <t xml:space="preserve"> Length (km) </t>
  </si>
  <si>
    <t>Governorates area and percentage, territorial waters, number of districts and sub-districts as in 2022</t>
  </si>
  <si>
    <t>Number of  sub-districts**</t>
  </si>
  <si>
    <t>Number of districts**</t>
  </si>
  <si>
    <t>*Area (km²)</t>
  </si>
  <si>
    <t>*Source: Ministry of Water Resources/ state commission of survey</t>
  </si>
  <si>
    <t>Neighboring Countries</t>
  </si>
  <si>
    <t>Territorial</t>
  </si>
  <si>
    <t>* المجموع السنوي للأمطار في أربيل والسليمانية ودهوك لسنة 2013 هي لجميع الأشهر عدا كانون الأول لعدم توفر بيانات عنه</t>
  </si>
  <si>
    <t>*460.2</t>
  </si>
  <si>
    <t>*345.2</t>
  </si>
  <si>
    <t>*641.2</t>
  </si>
  <si>
    <t>The total annual amount of rain in Erbil, Al- Sulaimaniya and Dohouk for 2013 represents all months except January due to no data available</t>
  </si>
  <si>
    <t>كمية الإشعاع الواردة (ملي واط / سم²)</t>
  </si>
  <si>
    <t>قسم إحصاءات البيئة ــ الجهاز المركزي للإحصاء/ العراق</t>
  </si>
  <si>
    <t>المحطات</t>
  </si>
  <si>
    <t>** ملاحظة : عدد الأقضية والنواحي حسب بيانات مديرية إحصاءات السكان والقوى العاملة بتاريخ 2022/2/1</t>
  </si>
  <si>
    <t>** Number of districts and sub-districts by population statistic directorate in 1/2/2022</t>
  </si>
  <si>
    <t>بيانات مفقودة : M</t>
  </si>
  <si>
    <t>General average</t>
  </si>
  <si>
    <t>Cold</t>
  </si>
  <si>
    <t>Amount of incoming radiation (Milliwat/ cm²)</t>
  </si>
  <si>
    <t>Tigris (to Qarmat Ali)</t>
  </si>
  <si>
    <t>Euphrates (to Qarmat Ali)</t>
  </si>
  <si>
    <t>المعدل السنوي لدرجات الحرارة (°م)</t>
  </si>
  <si>
    <t>المعدل الشهري لدرجات الحرارة الإعتيادية والعظمى والصغرى (°م)</t>
  </si>
  <si>
    <t>Monthly average normal minimum amd maximum temperatures (˚c)</t>
  </si>
  <si>
    <t>المعدلات السنوية لدرجات الحرارة والرطوبة النسبية والمجموع السنوي للأمطار حسب المحطات للسنوات       (2012 ــ 2022)</t>
  </si>
  <si>
    <t>ملاحظة : عدد سنوات المعدل العام (40) سنة</t>
  </si>
  <si>
    <t>ملاحظة : عدد سنوات المعدل العام (60) سنة</t>
  </si>
  <si>
    <t>ملاحظة : المعدل العام للسنوات (1991 ـــ 2022)</t>
  </si>
  <si>
    <t xml:space="preserve">المصدر: وزارة النقل/ الهيئة العامة للأنواء الجوية والرصد الزلزالي   </t>
  </si>
  <si>
    <t>Note: The period of total average is (40) years</t>
  </si>
  <si>
    <t>Note: The period of total average is (60) years</t>
  </si>
  <si>
    <t>Note: The general average of the years (1991-2022)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</si>
</sst>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  <numFmt numFmtId="167" formatCode="_-* #,##0.0_-;\-* #,##0.0_-;_-* &quot;-&quot;??_-;_-@_-"/>
    <numFmt numFmtId="168" formatCode="_(* #,##0.0_);_(* \(#,##0.0\);_(* &quot;-&quot;??_);_(@_)"/>
  </numFmts>
  <fonts count="29" x14ac:knownFonts="1">
    <font>
      <sz val="12"/>
      <name val="Simplified Arabic"/>
    </font>
    <font>
      <sz val="8"/>
      <name val="Simplified Arabic"/>
      <family val="1"/>
    </font>
    <font>
      <b/>
      <sz val="10"/>
      <name val="Times New Roman"/>
      <family val="1"/>
    </font>
    <font>
      <sz val="12"/>
      <name val="Simplified Arabic"/>
      <family val="1"/>
    </font>
    <font>
      <b/>
      <sz val="9"/>
      <name val="Times New Roman"/>
      <family val="1"/>
    </font>
    <font>
      <sz val="12"/>
      <name val="Simplified Arabic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b/>
      <sz val="9"/>
      <name val="Cambria"/>
      <family val="1"/>
      <scheme val="major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5"/>
      <name val="Times New Roman"/>
      <family val="1"/>
    </font>
    <font>
      <b/>
      <sz val="10"/>
      <color theme="1"/>
      <name val="Times New Roman"/>
      <family val="1"/>
    </font>
    <font>
      <sz val="9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rgb="FFAD403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DBDA"/>
        <bgColor indexed="8"/>
      </patternFill>
    </fill>
    <fill>
      <patternFill patternType="solid">
        <fgColor theme="5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507">
    <xf numFmtId="0" fontId="0" fillId="0" borderId="0" xfId="0"/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 readingOrder="2"/>
    </xf>
    <xf numFmtId="164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 readingOrder="2"/>
    </xf>
    <xf numFmtId="164" fontId="2" fillId="0" borderId="2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 readingOrder="2"/>
    </xf>
    <xf numFmtId="0" fontId="2" fillId="0" borderId="3" xfId="0" applyFont="1" applyBorder="1" applyAlignment="1">
      <alignment vertical="center" wrapText="1" readingOrder="2"/>
    </xf>
    <xf numFmtId="0" fontId="2" fillId="0" borderId="8" xfId="0" applyFont="1" applyBorder="1" applyAlignment="1">
      <alignment vertical="center" wrapText="1" readingOrder="2"/>
    </xf>
    <xf numFmtId="164" fontId="2" fillId="0" borderId="2" xfId="0" applyNumberFormat="1" applyFont="1" applyBorder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13" xfId="0" applyFont="1" applyBorder="1" applyAlignment="1">
      <alignment vertical="center" wrapText="1" readingOrder="2"/>
    </xf>
    <xf numFmtId="165" fontId="2" fillId="0" borderId="2" xfId="2" applyNumberFormat="1" applyFont="1" applyBorder="1" applyAlignment="1">
      <alignment horizontal="right" vertical="center" wrapText="1" readingOrder="1"/>
    </xf>
    <xf numFmtId="165" fontId="2" fillId="0" borderId="3" xfId="2" applyNumberFormat="1" applyFont="1" applyBorder="1" applyAlignment="1">
      <alignment horizontal="right" vertical="center" wrapText="1" readingOrder="1"/>
    </xf>
    <xf numFmtId="165" fontId="2" fillId="0" borderId="5" xfId="2" applyNumberFormat="1" applyFont="1" applyBorder="1" applyAlignment="1">
      <alignment horizontal="right" vertical="center" wrapText="1" readingOrder="1"/>
    </xf>
    <xf numFmtId="164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vertical="center" wrapText="1" readingOrder="2"/>
    </xf>
    <xf numFmtId="164" fontId="2" fillId="0" borderId="0" xfId="0" applyNumberFormat="1" applyFont="1" applyBorder="1" applyAlignment="1">
      <alignment vertical="center" wrapText="1" readingOrder="2"/>
    </xf>
    <xf numFmtId="164" fontId="2" fillId="0" borderId="13" xfId="0" applyNumberFormat="1" applyFont="1" applyBorder="1" applyAlignment="1">
      <alignment vertical="center" wrapText="1" readingOrder="2"/>
    </xf>
    <xf numFmtId="0" fontId="4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166" fontId="2" fillId="0" borderId="7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vertical="center" wrapText="1"/>
    </xf>
    <xf numFmtId="165" fontId="2" fillId="0" borderId="8" xfId="2" applyNumberFormat="1" applyFont="1" applyBorder="1" applyAlignment="1">
      <alignment horizontal="left" vertical="center" wrapText="1" readingOrder="1"/>
    </xf>
    <xf numFmtId="165" fontId="2" fillId="0" borderId="2" xfId="2" applyNumberFormat="1" applyFont="1" applyBorder="1" applyAlignment="1">
      <alignment horizontal="left" vertical="center" wrapText="1" readingOrder="1"/>
    </xf>
    <xf numFmtId="165" fontId="2" fillId="0" borderId="0" xfId="2" applyNumberFormat="1" applyFont="1" applyBorder="1" applyAlignment="1">
      <alignment horizontal="left" vertical="center" wrapText="1" readingOrder="1"/>
    </xf>
    <xf numFmtId="165" fontId="2" fillId="0" borderId="3" xfId="2" applyNumberFormat="1" applyFont="1" applyBorder="1" applyAlignment="1">
      <alignment horizontal="left" vertical="center" wrapText="1" readingOrder="1"/>
    </xf>
    <xf numFmtId="165" fontId="2" fillId="0" borderId="13" xfId="2" applyNumberFormat="1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 readingOrder="2"/>
    </xf>
    <xf numFmtId="1" fontId="2" fillId="0" borderId="2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1" applyFont="1" applyBorder="1" applyAlignment="1">
      <alignment vertical="center" wrapText="1"/>
    </xf>
    <xf numFmtId="0" fontId="2" fillId="3" borderId="0" xfId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 readingOrder="2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 readingOrder="1"/>
    </xf>
    <xf numFmtId="0" fontId="7" fillId="0" borderId="0" xfId="0" applyFont="1" applyAlignment="1"/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4" fontId="8" fillId="0" borderId="0" xfId="0" applyNumberFormat="1" applyFont="1" applyFill="1" applyBorder="1" applyAlignment="1"/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 readingOrder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wrapText="1"/>
    </xf>
    <xf numFmtId="0" fontId="2" fillId="0" borderId="8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 readingOrder="2"/>
    </xf>
    <xf numFmtId="0" fontId="4" fillId="0" borderId="6" xfId="0" applyFont="1" applyBorder="1" applyAlignment="1">
      <alignment horizontal="right" vertical="center" readingOrder="2"/>
    </xf>
    <xf numFmtId="0" fontId="6" fillId="0" borderId="6" xfId="0" applyFont="1" applyBorder="1" applyAlignment="1">
      <alignment horizontal="center" vertical="center" wrapText="1" readingOrder="2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 readingOrder="2"/>
    </xf>
    <xf numFmtId="0" fontId="12" fillId="0" borderId="3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 readingOrder="2"/>
    </xf>
    <xf numFmtId="3" fontId="2" fillId="0" borderId="5" xfId="0" applyNumberFormat="1" applyFont="1" applyBorder="1" applyAlignment="1">
      <alignment vertical="center" wrapText="1" readingOrder="2"/>
    </xf>
    <xf numFmtId="3" fontId="2" fillId="0" borderId="2" xfId="0" applyNumberFormat="1" applyFont="1" applyBorder="1" applyAlignment="1">
      <alignment vertical="center" wrapText="1" readingOrder="2"/>
    </xf>
    <xf numFmtId="0" fontId="13" fillId="0" borderId="0" xfId="0" applyFont="1" applyBorder="1" applyAlignment="1">
      <alignment horizontal="right" vertical="center" readingOrder="2"/>
    </xf>
    <xf numFmtId="0" fontId="13" fillId="0" borderId="0" xfId="0" applyFont="1" applyBorder="1" applyAlignment="1">
      <alignment vertical="center" readingOrder="2"/>
    </xf>
    <xf numFmtId="0" fontId="7" fillId="4" borderId="0" xfId="0" applyFont="1" applyFill="1"/>
    <xf numFmtId="0" fontId="7" fillId="5" borderId="0" xfId="0" applyFont="1" applyFill="1"/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 readingOrder="2"/>
    </xf>
    <xf numFmtId="0" fontId="18" fillId="0" borderId="0" xfId="0" applyFont="1"/>
    <xf numFmtId="0" fontId="14" fillId="0" borderId="6" xfId="0" applyFont="1" applyBorder="1" applyAlignment="1">
      <alignment horizontal="right" vertical="center" wrapText="1" readingOrder="2"/>
    </xf>
    <xf numFmtId="0" fontId="16" fillId="0" borderId="0" xfId="0" applyFont="1" applyBorder="1" applyAlignment="1">
      <alignment vertical="center" wrapText="1"/>
    </xf>
    <xf numFmtId="0" fontId="18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right" vertical="center" wrapText="1" readingOrder="1"/>
    </xf>
    <xf numFmtId="0" fontId="16" fillId="0" borderId="0" xfId="0" applyFont="1" applyBorder="1" applyAlignment="1">
      <alignment horizontal="right" vertical="center" wrapText="1"/>
    </xf>
    <xf numFmtId="0" fontId="16" fillId="0" borderId="0" xfId="1" applyFont="1" applyBorder="1" applyAlignment="1">
      <alignment vertical="center" wrapText="1"/>
    </xf>
    <xf numFmtId="0" fontId="20" fillId="0" borderId="0" xfId="0" applyFont="1"/>
    <xf numFmtId="0" fontId="21" fillId="0" borderId="0" xfId="0" applyFont="1" applyBorder="1" applyAlignment="1">
      <alignment horizontal="right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8" xfId="0" applyFont="1" applyBorder="1"/>
    <xf numFmtId="0" fontId="16" fillId="0" borderId="0" xfId="0" applyFont="1" applyAlignment="1">
      <alignment vertical="center" wrapText="1"/>
    </xf>
    <xf numFmtId="0" fontId="18" fillId="0" borderId="0" xfId="0" applyFont="1" applyAlignment="1"/>
    <xf numFmtId="0" fontId="14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 readingOrder="2"/>
    </xf>
    <xf numFmtId="0" fontId="14" fillId="0" borderId="0" xfId="0" applyFont="1" applyBorder="1" applyAlignment="1">
      <alignment horizontal="right" vertical="center" wrapText="1" readingOrder="1"/>
    </xf>
    <xf numFmtId="166" fontId="2" fillId="0" borderId="1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 readingOrder="2"/>
    </xf>
    <xf numFmtId="167" fontId="2" fillId="0" borderId="10" xfId="0" applyNumberFormat="1" applyFont="1" applyBorder="1" applyAlignment="1">
      <alignment horizontal="left" vertical="center" wrapText="1" readingOrder="1"/>
    </xf>
    <xf numFmtId="164" fontId="2" fillId="6" borderId="7" xfId="0" applyNumberFormat="1" applyFont="1" applyFill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1" fontId="2" fillId="3" borderId="13" xfId="0" applyNumberFormat="1" applyFont="1" applyFill="1" applyBorder="1" applyAlignment="1">
      <alignment vertical="center" wrapText="1"/>
    </xf>
    <xf numFmtId="164" fontId="2" fillId="3" borderId="13" xfId="0" applyNumberFormat="1" applyFont="1" applyFill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165" fontId="2" fillId="0" borderId="13" xfId="2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vertical="center" wrapText="1"/>
    </xf>
    <xf numFmtId="1" fontId="2" fillId="0" borderId="7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vertical="center" wrapText="1"/>
    </xf>
    <xf numFmtId="0" fontId="6" fillId="7" borderId="0" xfId="0" applyFont="1" applyFill="1" applyAlignment="1">
      <alignment vertical="center"/>
    </xf>
    <xf numFmtId="0" fontId="2" fillId="8" borderId="13" xfId="0" applyFont="1" applyFill="1" applyBorder="1" applyAlignment="1">
      <alignment vertical="center" wrapText="1"/>
    </xf>
    <xf numFmtId="0" fontId="12" fillId="8" borderId="13" xfId="0" applyFont="1" applyFill="1" applyBorder="1" applyAlignment="1">
      <alignment horizontal="right" vertical="center" wrapText="1" readingOrder="2"/>
    </xf>
    <xf numFmtId="3" fontId="2" fillId="8" borderId="13" xfId="0" applyNumberFormat="1" applyFont="1" applyFill="1" applyBorder="1" applyAlignment="1">
      <alignment vertical="center" wrapText="1" readingOrder="2"/>
    </xf>
    <xf numFmtId="164" fontId="2" fillId="8" borderId="13" xfId="0" applyNumberFormat="1" applyFont="1" applyFill="1" applyBorder="1" applyAlignment="1">
      <alignment vertical="center" wrapText="1" readingOrder="2"/>
    </xf>
    <xf numFmtId="165" fontId="2" fillId="8" borderId="13" xfId="2" applyNumberFormat="1" applyFont="1" applyFill="1" applyBorder="1" applyAlignment="1">
      <alignment horizontal="right" vertical="center" wrapText="1" readingOrder="1"/>
    </xf>
    <xf numFmtId="1" fontId="2" fillId="8" borderId="13" xfId="0" applyNumberFormat="1" applyFont="1" applyFill="1" applyBorder="1" applyAlignment="1">
      <alignment vertical="center" wrapText="1"/>
    </xf>
    <xf numFmtId="164" fontId="2" fillId="8" borderId="13" xfId="0" applyNumberFormat="1" applyFont="1" applyFill="1" applyBorder="1" applyAlignment="1">
      <alignment vertical="center" wrapText="1"/>
    </xf>
    <xf numFmtId="165" fontId="2" fillId="8" borderId="13" xfId="2" applyNumberFormat="1" applyFont="1" applyFill="1" applyBorder="1" applyAlignment="1">
      <alignment horizontal="left" vertical="center" wrapText="1" readingOrder="1"/>
    </xf>
    <xf numFmtId="3" fontId="2" fillId="10" borderId="13" xfId="0" applyNumberFormat="1" applyFont="1" applyFill="1" applyBorder="1" applyAlignment="1">
      <alignment vertical="center" wrapText="1" readingOrder="2"/>
    </xf>
    <xf numFmtId="0" fontId="2" fillId="8" borderId="13" xfId="0" applyFont="1" applyFill="1" applyBorder="1" applyAlignment="1">
      <alignment vertical="center" wrapText="1" readingOrder="2"/>
    </xf>
    <xf numFmtId="0" fontId="6" fillId="10" borderId="13" xfId="0" applyFont="1" applyFill="1" applyBorder="1" applyAlignment="1">
      <alignment vertical="center" wrapText="1" readingOrder="2"/>
    </xf>
    <xf numFmtId="0" fontId="12" fillId="9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  <xf numFmtId="0" fontId="13" fillId="9" borderId="6" xfId="1" applyFont="1" applyFill="1" applyBorder="1" applyAlignment="1">
      <alignment horizontal="right" vertical="center" wrapText="1"/>
    </xf>
    <xf numFmtId="0" fontId="13" fillId="9" borderId="0" xfId="0" applyFont="1" applyFill="1" applyBorder="1" applyAlignment="1">
      <alignment vertical="center" wrapText="1"/>
    </xf>
    <xf numFmtId="0" fontId="2" fillId="9" borderId="10" xfId="0" applyFont="1" applyFill="1" applyBorder="1" applyAlignment="1">
      <alignment vertical="center" wrapText="1" readingOrder="2"/>
    </xf>
    <xf numFmtId="0" fontId="23" fillId="0" borderId="0" xfId="0" applyFont="1" applyAlignment="1">
      <alignment horizontal="right" vertical="center"/>
    </xf>
    <xf numFmtId="164" fontId="2" fillId="3" borderId="2" xfId="0" applyNumberFormat="1" applyFont="1" applyFill="1" applyBorder="1" applyAlignment="1">
      <alignment vertical="center" wrapText="1"/>
    </xf>
    <xf numFmtId="164" fontId="14" fillId="3" borderId="0" xfId="0" applyNumberFormat="1" applyFont="1" applyFill="1" applyBorder="1" applyAlignment="1">
      <alignment horizontal="right" vertical="center" wrapText="1" readingOrder="2"/>
    </xf>
    <xf numFmtId="0" fontId="2" fillId="9" borderId="7" xfId="0" applyFont="1" applyFill="1" applyBorder="1" applyAlignment="1">
      <alignment vertical="center" wrapText="1"/>
    </xf>
    <xf numFmtId="1" fontId="2" fillId="9" borderId="7" xfId="0" applyNumberFormat="1" applyFont="1" applyFill="1" applyBorder="1" applyAlignment="1">
      <alignment vertical="center" wrapText="1"/>
    </xf>
    <xf numFmtId="164" fontId="2" fillId="12" borderId="7" xfId="0" applyNumberFormat="1" applyFont="1" applyFill="1" applyBorder="1" applyAlignment="1">
      <alignment vertical="center" wrapText="1"/>
    </xf>
    <xf numFmtId="1" fontId="2" fillId="12" borderId="7" xfId="0" applyNumberFormat="1" applyFont="1" applyFill="1" applyBorder="1" applyAlignment="1">
      <alignment vertical="center" wrapText="1"/>
    </xf>
    <xf numFmtId="164" fontId="2" fillId="12" borderId="7" xfId="0" applyNumberFormat="1" applyFont="1" applyFill="1" applyBorder="1" applyAlignment="1">
      <alignment horizontal="left" vertical="center" wrapText="1"/>
    </xf>
    <xf numFmtId="166" fontId="2" fillId="9" borderId="7" xfId="0" applyNumberFormat="1" applyFont="1" applyFill="1" applyBorder="1" applyAlignment="1">
      <alignment vertical="center" wrapText="1"/>
    </xf>
    <xf numFmtId="166" fontId="2" fillId="12" borderId="7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164" fontId="2" fillId="3" borderId="7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7" fillId="13" borderId="0" xfId="0" applyFont="1" applyFill="1"/>
    <xf numFmtId="0" fontId="7" fillId="13" borderId="0" xfId="0" applyFont="1" applyFill="1" applyAlignment="1">
      <alignment readingOrder="2"/>
    </xf>
    <xf numFmtId="164" fontId="25" fillId="3" borderId="13" xfId="0" applyNumberFormat="1" applyFont="1" applyFill="1" applyBorder="1" applyAlignment="1">
      <alignment vertical="center" wrapText="1"/>
    </xf>
    <xf numFmtId="168" fontId="2" fillId="8" borderId="13" xfId="2" applyNumberFormat="1" applyFont="1" applyFill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vertical="center" wrapText="1"/>
    </xf>
    <xf numFmtId="0" fontId="11" fillId="9" borderId="6" xfId="1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12" fillId="9" borderId="0" xfId="1" applyFont="1" applyFill="1" applyBorder="1" applyAlignment="1">
      <alignment horizontal="center" vertical="center"/>
    </xf>
    <xf numFmtId="0" fontId="12" fillId="9" borderId="0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vertical="center" wrapText="1"/>
    </xf>
    <xf numFmtId="164" fontId="14" fillId="8" borderId="3" xfId="0" applyNumberFormat="1" applyFont="1" applyFill="1" applyBorder="1" applyAlignment="1">
      <alignment horizontal="right" vertical="center" wrapText="1"/>
    </xf>
    <xf numFmtId="0" fontId="16" fillId="0" borderId="15" xfId="0" applyFont="1" applyBorder="1" applyAlignment="1"/>
    <xf numFmtId="0" fontId="16" fillId="0" borderId="17" xfId="0" applyFont="1" applyBorder="1" applyAlignment="1"/>
    <xf numFmtId="164" fontId="2" fillId="0" borderId="0" xfId="0" applyNumberFormat="1" applyFont="1" applyFill="1" applyBorder="1" applyAlignment="1">
      <alignment horizontal="right" vertical="center"/>
    </xf>
    <xf numFmtId="164" fontId="24" fillId="3" borderId="0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readingOrder="2"/>
    </xf>
    <xf numFmtId="0" fontId="12" fillId="0" borderId="5" xfId="0" applyFont="1" applyBorder="1" applyAlignment="1">
      <alignment horizontal="right" vertical="center" wrapText="1" readingOrder="2"/>
    </xf>
    <xf numFmtId="0" fontId="12" fillId="0" borderId="3" xfId="0" applyFont="1" applyBorder="1" applyAlignment="1">
      <alignment horizontal="right" vertical="center" wrapText="1" readingOrder="2"/>
    </xf>
    <xf numFmtId="0" fontId="12" fillId="0" borderId="2" xfId="0" applyFont="1" applyBorder="1" applyAlignment="1">
      <alignment horizontal="right" vertical="center" wrapText="1" readingOrder="2"/>
    </xf>
    <xf numFmtId="0" fontId="14" fillId="0" borderId="0" xfId="0" applyFont="1" applyBorder="1" applyAlignment="1">
      <alignment vertical="center" readingOrder="2"/>
    </xf>
    <xf numFmtId="166" fontId="2" fillId="3" borderId="1" xfId="0" applyNumberFormat="1" applyFont="1" applyFill="1" applyBorder="1" applyAlignment="1">
      <alignment vertical="center" wrapText="1"/>
    </xf>
    <xf numFmtId="166" fontId="2" fillId="3" borderId="7" xfId="0" applyNumberFormat="1" applyFont="1" applyFill="1" applyBorder="1" applyAlignment="1">
      <alignment vertical="center" wrapText="1"/>
    </xf>
    <xf numFmtId="166" fontId="2" fillId="3" borderId="5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 readingOrder="2"/>
    </xf>
    <xf numFmtId="0" fontId="14" fillId="0" borderId="0" xfId="0" applyFont="1" applyBorder="1" applyAlignment="1">
      <alignment horizontal="right" vertical="center" wrapText="1" readingOrder="2"/>
    </xf>
    <xf numFmtId="0" fontId="14" fillId="0" borderId="0" xfId="0" applyFont="1" applyBorder="1" applyAlignment="1">
      <alignment horizontal="right" vertical="center" wrapText="1"/>
    </xf>
    <xf numFmtId="0" fontId="14" fillId="3" borderId="0" xfId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 readingOrder="2"/>
    </xf>
    <xf numFmtId="0" fontId="14" fillId="0" borderId="0" xfId="0" applyFont="1" applyBorder="1" applyAlignment="1">
      <alignment horizontal="right" vertical="center" wrapText="1" readingOrder="1"/>
    </xf>
    <xf numFmtId="0" fontId="12" fillId="0" borderId="5" xfId="0" applyFont="1" applyBorder="1" applyAlignment="1">
      <alignment horizontal="right" vertical="center" wrapText="1" readingOrder="2"/>
    </xf>
    <xf numFmtId="0" fontId="12" fillId="0" borderId="3" xfId="0" applyFont="1" applyBorder="1" applyAlignment="1">
      <alignment horizontal="right" vertical="center" wrapText="1" readingOrder="2"/>
    </xf>
    <xf numFmtId="0" fontId="12" fillId="0" borderId="2" xfId="0" applyFont="1" applyBorder="1" applyAlignment="1">
      <alignment horizontal="right" vertical="center" wrapText="1" readingOrder="2"/>
    </xf>
    <xf numFmtId="0" fontId="12" fillId="0" borderId="1" xfId="0" applyFont="1" applyBorder="1" applyAlignment="1">
      <alignment horizontal="right" vertical="center" wrapText="1" readingOrder="2"/>
    </xf>
    <xf numFmtId="0" fontId="14" fillId="0" borderId="0" xfId="0" applyFont="1" applyBorder="1" applyAlignment="1">
      <alignment vertical="center" readingOrder="2"/>
    </xf>
    <xf numFmtId="0" fontId="12" fillId="0" borderId="7" xfId="0" applyFont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readingOrder="2"/>
    </xf>
    <xf numFmtId="0" fontId="14" fillId="0" borderId="0" xfId="0" applyFont="1" applyBorder="1" applyAlignment="1">
      <alignment vertical="center" readingOrder="2"/>
    </xf>
    <xf numFmtId="0" fontId="19" fillId="9" borderId="10" xfId="0" applyFont="1" applyFill="1" applyBorder="1" applyAlignment="1">
      <alignment horizontal="center" vertical="center" wrapText="1"/>
    </xf>
    <xf numFmtId="0" fontId="19" fillId="9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vertical="center" wrapText="1"/>
    </xf>
    <xf numFmtId="0" fontId="14" fillId="9" borderId="0" xfId="0" applyFont="1" applyFill="1" applyBorder="1" applyAlignment="1">
      <alignment horizontal="right" vertical="center" wrapText="1"/>
    </xf>
    <xf numFmtId="0" fontId="14" fillId="9" borderId="6" xfId="0" applyFont="1" applyFill="1" applyBorder="1" applyAlignment="1">
      <alignment vertical="center" wrapText="1"/>
    </xf>
    <xf numFmtId="0" fontId="14" fillId="9" borderId="6" xfId="0" applyFont="1" applyFill="1" applyBorder="1" applyAlignment="1">
      <alignment horizontal="right" vertical="center" wrapText="1"/>
    </xf>
    <xf numFmtId="0" fontId="4" fillId="8" borderId="3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/>
    </xf>
    <xf numFmtId="0" fontId="19" fillId="0" borderId="2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right" vertical="center" wrapText="1"/>
    </xf>
    <xf numFmtId="0" fontId="19" fillId="12" borderId="7" xfId="0" applyFont="1" applyFill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right" vertical="center"/>
    </xf>
    <xf numFmtId="0" fontId="17" fillId="0" borderId="8" xfId="0" applyFont="1" applyBorder="1"/>
    <xf numFmtId="0" fontId="19" fillId="9" borderId="10" xfId="1" applyFont="1" applyFill="1" applyBorder="1" applyAlignment="1">
      <alignment horizontal="center" vertical="center"/>
    </xf>
    <xf numFmtId="0" fontId="19" fillId="9" borderId="10" xfId="1" applyFont="1" applyFill="1" applyBorder="1" applyAlignment="1">
      <alignment horizontal="center" vertical="center" wrapText="1"/>
    </xf>
    <xf numFmtId="0" fontId="14" fillId="8" borderId="3" xfId="1" applyFont="1" applyFill="1" applyBorder="1" applyAlignment="1">
      <alignment horizontal="right" vertical="center" wrapText="1"/>
    </xf>
    <xf numFmtId="0" fontId="14" fillId="9" borderId="0" xfId="1" applyFont="1" applyFill="1" applyBorder="1" applyAlignment="1">
      <alignment horizontal="right" vertical="center" wrapText="1"/>
    </xf>
    <xf numFmtId="0" fontId="19" fillId="0" borderId="1" xfId="1" applyFont="1" applyBorder="1" applyAlignment="1">
      <alignment horizontal="right" vertical="center" wrapText="1"/>
    </xf>
    <xf numFmtId="0" fontId="19" fillId="0" borderId="0" xfId="1" applyFont="1" applyBorder="1" applyAlignment="1">
      <alignment horizontal="right" vertical="center" wrapText="1"/>
    </xf>
    <xf numFmtId="0" fontId="19" fillId="0" borderId="2" xfId="1" applyFont="1" applyBorder="1" applyAlignment="1">
      <alignment horizontal="right" vertical="center" wrapText="1"/>
    </xf>
    <xf numFmtId="0" fontId="19" fillId="0" borderId="3" xfId="1" applyFont="1" applyBorder="1" applyAlignment="1">
      <alignment horizontal="right" vertical="center" wrapText="1"/>
    </xf>
    <xf numFmtId="0" fontId="19" fillId="8" borderId="13" xfId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18" fillId="0" borderId="0" xfId="0" applyFont="1" applyBorder="1"/>
    <xf numFmtId="0" fontId="16" fillId="0" borderId="0" xfId="0" applyFont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 readingOrder="1"/>
    </xf>
    <xf numFmtId="0" fontId="19" fillId="8" borderId="13" xfId="0" applyFont="1" applyFill="1" applyBorder="1" applyAlignment="1">
      <alignment horizontal="right" vertical="center" wrapText="1" readingOrder="1"/>
    </xf>
    <xf numFmtId="0" fontId="19" fillId="0" borderId="3" xfId="0" applyFont="1" applyBorder="1" applyAlignment="1">
      <alignment horizontal="right" vertical="center" wrapText="1" readingOrder="1"/>
    </xf>
    <xf numFmtId="0" fontId="19" fillId="0" borderId="2" xfId="0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horizontal="right" vertical="center" wrapText="1" readingOrder="1"/>
    </xf>
    <xf numFmtId="0" fontId="16" fillId="0" borderId="0" xfId="0" applyFont="1" applyAlignment="1">
      <alignment horizontal="right" vertical="center"/>
    </xf>
    <xf numFmtId="0" fontId="19" fillId="0" borderId="5" xfId="0" applyFont="1" applyBorder="1" applyAlignment="1">
      <alignment horizontal="right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right" vertical="center" wrapText="1"/>
    </xf>
    <xf numFmtId="164" fontId="19" fillId="3" borderId="13" xfId="0" applyNumberFormat="1" applyFont="1" applyFill="1" applyBorder="1" applyAlignment="1">
      <alignment horizontal="right" vertical="center" wrapText="1"/>
    </xf>
    <xf numFmtId="164" fontId="19" fillId="8" borderId="13" xfId="0" applyNumberFormat="1" applyFont="1" applyFill="1" applyBorder="1" applyAlignment="1">
      <alignment horizontal="right" vertical="center" wrapText="1"/>
    </xf>
    <xf numFmtId="164" fontId="19" fillId="0" borderId="13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22" fillId="11" borderId="10" xfId="0" applyFont="1" applyFill="1" applyBorder="1" applyAlignment="1">
      <alignment horizontal="right" vertical="center" wrapText="1" readingOrder="2"/>
    </xf>
    <xf numFmtId="0" fontId="22" fillId="11" borderId="10" xfId="0" applyFont="1" applyFill="1" applyBorder="1" applyAlignment="1">
      <alignment vertical="center" wrapText="1" readingOrder="2"/>
    </xf>
    <xf numFmtId="0" fontId="22" fillId="11" borderId="6" xfId="0" applyFont="1" applyFill="1" applyBorder="1" applyAlignment="1">
      <alignment horizontal="right" vertical="center" wrapText="1" readingOrder="2"/>
    </xf>
    <xf numFmtId="0" fontId="22" fillId="11" borderId="6" xfId="0" applyFont="1" applyFill="1" applyBorder="1" applyAlignment="1">
      <alignment vertical="center" wrapText="1" readingOrder="2"/>
    </xf>
    <xf numFmtId="0" fontId="19" fillId="0" borderId="5" xfId="0" applyFont="1" applyBorder="1" applyAlignment="1">
      <alignment horizontal="right" vertical="center" wrapText="1" readingOrder="2"/>
    </xf>
    <xf numFmtId="0" fontId="19" fillId="0" borderId="2" xfId="0" applyFont="1" applyBorder="1" applyAlignment="1">
      <alignment horizontal="right" vertical="center" wrapText="1" readingOrder="2"/>
    </xf>
    <xf numFmtId="0" fontId="19" fillId="0" borderId="3" xfId="0" applyFont="1" applyBorder="1" applyAlignment="1">
      <alignment horizontal="right" vertical="center" wrapText="1" readingOrder="2"/>
    </xf>
    <xf numFmtId="0" fontId="19" fillId="8" borderId="13" xfId="0" applyFont="1" applyFill="1" applyBorder="1" applyAlignment="1">
      <alignment horizontal="right" vertical="center" wrapText="1" readingOrder="2"/>
    </xf>
    <xf numFmtId="0" fontId="19" fillId="0" borderId="8" xfId="0" applyFont="1" applyBorder="1" applyAlignment="1">
      <alignment vertical="center" wrapText="1" readingOrder="2"/>
    </xf>
    <xf numFmtId="0" fontId="19" fillId="0" borderId="2" xfId="0" applyFont="1" applyBorder="1" applyAlignment="1">
      <alignment vertical="center" wrapText="1" readingOrder="2"/>
    </xf>
    <xf numFmtId="0" fontId="19" fillId="0" borderId="3" xfId="0" applyFont="1" applyBorder="1" applyAlignment="1">
      <alignment vertical="center" wrapText="1" readingOrder="2"/>
    </xf>
    <xf numFmtId="0" fontId="19" fillId="0" borderId="13" xfId="0" applyFont="1" applyBorder="1" applyAlignment="1">
      <alignment vertical="center" wrapText="1" readingOrder="2"/>
    </xf>
    <xf numFmtId="0" fontId="19" fillId="10" borderId="13" xfId="0" applyFont="1" applyFill="1" applyBorder="1" applyAlignment="1">
      <alignment vertical="center" wrapText="1" readingOrder="2"/>
    </xf>
    <xf numFmtId="0" fontId="19" fillId="0" borderId="0" xfId="0" applyFont="1" applyBorder="1" applyAlignment="1">
      <alignment vertical="center" wrapText="1" readingOrder="2"/>
    </xf>
    <xf numFmtId="0" fontId="19" fillId="0" borderId="10" xfId="0" applyFont="1" applyBorder="1" applyAlignment="1">
      <alignment vertical="center" wrapText="1" readingOrder="2"/>
    </xf>
    <xf numFmtId="0" fontId="19" fillId="8" borderId="13" xfId="0" applyFont="1" applyFill="1" applyBorder="1" applyAlignment="1">
      <alignment vertical="center" wrapText="1" readingOrder="2"/>
    </xf>
    <xf numFmtId="0" fontId="6" fillId="0" borderId="0" xfId="0" applyFont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26" fillId="0" borderId="0" xfId="0" applyFont="1"/>
    <xf numFmtId="0" fontId="27" fillId="9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7" xfId="0" applyFont="1" applyBorder="1" applyAlignment="1">
      <alignment horizontal="left" vertical="center" wrapText="1" readingOrder="1"/>
    </xf>
    <xf numFmtId="0" fontId="2" fillId="12" borderId="7" xfId="0" applyFont="1" applyFill="1" applyBorder="1" applyAlignment="1">
      <alignment horizontal="left" vertical="center" wrapText="1" readingOrder="1"/>
    </xf>
    <xf numFmtId="164" fontId="2" fillId="12" borderId="7" xfId="0" applyNumberFormat="1" applyFont="1" applyFill="1" applyBorder="1" applyAlignment="1">
      <alignment vertical="center" wrapText="1" readingOrder="2"/>
    </xf>
    <xf numFmtId="1" fontId="2" fillId="12" borderId="7" xfId="0" applyNumberFormat="1" applyFont="1" applyFill="1" applyBorder="1" applyAlignment="1">
      <alignment vertical="center" wrapText="1" readingOrder="2"/>
    </xf>
    <xf numFmtId="0" fontId="4" fillId="0" borderId="0" xfId="0" applyFont="1" applyAlignment="1">
      <alignment vertical="center" readingOrder="1"/>
    </xf>
    <xf numFmtId="0" fontId="4" fillId="0" borderId="0" xfId="0" applyFont="1" applyBorder="1" applyAlignment="1">
      <alignment vertical="center" wrapText="1" readingOrder="1"/>
    </xf>
    <xf numFmtId="0" fontId="4" fillId="0" borderId="0" xfId="0" applyFont="1" applyBorder="1" applyAlignment="1">
      <alignment horizontal="left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4" fillId="9" borderId="6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 readingOrder="2"/>
    </xf>
    <xf numFmtId="1" fontId="4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readingOrder="1"/>
    </xf>
    <xf numFmtId="0" fontId="2" fillId="0" borderId="0" xfId="0" applyFont="1" applyBorder="1" applyAlignment="1">
      <alignment vertical="center" wrapText="1" readingOrder="1"/>
    </xf>
    <xf numFmtId="0" fontId="2" fillId="0" borderId="2" xfId="0" applyFont="1" applyBorder="1" applyAlignment="1">
      <alignment vertical="center" wrapText="1" readingOrder="1"/>
    </xf>
    <xf numFmtId="0" fontId="2" fillId="0" borderId="3" xfId="0" applyFont="1" applyBorder="1" applyAlignment="1">
      <alignment vertical="center" wrapText="1" readingOrder="1"/>
    </xf>
    <xf numFmtId="0" fontId="2" fillId="0" borderId="7" xfId="0" applyFont="1" applyBorder="1" applyAlignment="1">
      <alignment vertical="center" wrapText="1" readingOrder="1"/>
    </xf>
    <xf numFmtId="0" fontId="2" fillId="9" borderId="0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7" fillId="0" borderId="0" xfId="0" applyFont="1" applyBorder="1"/>
    <xf numFmtId="0" fontId="4" fillId="0" borderId="0" xfId="0" applyFont="1" applyBorder="1" applyAlignment="1"/>
    <xf numFmtId="0" fontId="2" fillId="14" borderId="2" xfId="0" applyFont="1" applyFill="1" applyBorder="1" applyAlignment="1">
      <alignment horizontal="left" vertical="center" wrapText="1" readingOrder="1"/>
    </xf>
    <xf numFmtId="0" fontId="2" fillId="14" borderId="0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 readingOrder="1"/>
    </xf>
    <xf numFmtId="0" fontId="4" fillId="0" borderId="0" xfId="0" applyFont="1" applyBorder="1" applyAlignment="1">
      <alignment horizontal="left" vertical="center"/>
    </xf>
    <xf numFmtId="164" fontId="4" fillId="8" borderId="6" xfId="0" applyNumberFormat="1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12" fillId="9" borderId="0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readingOrder="1"/>
    </xf>
    <xf numFmtId="164" fontId="2" fillId="3" borderId="13" xfId="0" applyNumberFormat="1" applyFont="1" applyFill="1" applyBorder="1" applyAlignment="1">
      <alignment horizontal="left" vertical="center" wrapText="1" readingOrder="1"/>
    </xf>
    <xf numFmtId="164" fontId="2" fillId="0" borderId="13" xfId="0" applyNumberFormat="1" applyFont="1" applyBorder="1" applyAlignment="1">
      <alignment horizontal="left" vertical="center" wrapText="1" readingOrder="1"/>
    </xf>
    <xf numFmtId="164" fontId="2" fillId="8" borderId="13" xfId="0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readingOrder="1"/>
    </xf>
    <xf numFmtId="0" fontId="2" fillId="8" borderId="13" xfId="0" applyFont="1" applyFill="1" applyBorder="1" applyAlignment="1">
      <alignment horizontal="left" vertical="center" wrapText="1" readingOrder="2"/>
    </xf>
    <xf numFmtId="0" fontId="2" fillId="0" borderId="1" xfId="0" applyFont="1" applyBorder="1" applyAlignment="1">
      <alignment vertical="center" wrapText="1" readingOrder="1"/>
    </xf>
    <xf numFmtId="0" fontId="7" fillId="0" borderId="8" xfId="0" applyFont="1" applyBorder="1"/>
    <xf numFmtId="0" fontId="1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27" fillId="9" borderId="6" xfId="0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left" vertical="center" wrapText="1" readingOrder="1"/>
    </xf>
    <xf numFmtId="0" fontId="14" fillId="8" borderId="3" xfId="0" applyFont="1" applyFill="1" applyBorder="1" applyAlignment="1">
      <alignment horizontal="right" vertical="center" wrapText="1"/>
    </xf>
    <xf numFmtId="0" fontId="27" fillId="9" borderId="6" xfId="0" applyFont="1" applyFill="1" applyBorder="1" applyAlignment="1">
      <alignment horizontal="left" vertical="center" wrapText="1" readingOrder="1"/>
    </xf>
    <xf numFmtId="0" fontId="4" fillId="8" borderId="6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3" borderId="0" xfId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readingOrder="2"/>
    </xf>
    <xf numFmtId="164" fontId="4" fillId="3" borderId="0" xfId="0" applyNumberFormat="1" applyFont="1" applyFill="1" applyBorder="1" applyAlignment="1">
      <alignment horizontal="left" vertical="center" wrapText="1" readingOrder="1"/>
    </xf>
    <xf numFmtId="0" fontId="14" fillId="0" borderId="0" xfId="0" applyFont="1" applyBorder="1" applyAlignment="1">
      <alignment horizontal="right" vertical="center" wrapText="1" readingOrder="1"/>
    </xf>
    <xf numFmtId="0" fontId="28" fillId="0" borderId="0" xfId="0" applyFont="1"/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Border="1" applyAlignment="1">
      <alignment horizontal="right" vertical="center" wrapText="1" readingOrder="2"/>
    </xf>
    <xf numFmtId="164" fontId="14" fillId="3" borderId="0" xfId="0" applyNumberFormat="1" applyFont="1" applyFill="1" applyBorder="1" applyAlignment="1">
      <alignment horizontal="right" vertical="center" wrapText="1" readingOrder="2"/>
    </xf>
    <xf numFmtId="1" fontId="2" fillId="12" borderId="13" xfId="0" applyNumberFormat="1" applyFont="1" applyFill="1" applyBorder="1" applyAlignment="1">
      <alignment vertical="center" wrapText="1"/>
    </xf>
    <xf numFmtId="0" fontId="2" fillId="8" borderId="13" xfId="0" applyFont="1" applyFill="1" applyBorder="1" applyAlignment="1">
      <alignment horizontal="left" vertical="center" wrapText="1" readingOrder="1"/>
    </xf>
    <xf numFmtId="164" fontId="14" fillId="3" borderId="0" xfId="0" applyNumberFormat="1" applyFont="1" applyFill="1" applyBorder="1" applyAlignment="1">
      <alignment horizontal="left" vertical="center" wrapText="1" readingOrder="1"/>
    </xf>
    <xf numFmtId="0" fontId="14" fillId="0" borderId="0" xfId="0" applyFont="1" applyFill="1" applyBorder="1" applyAlignment="1">
      <alignment horizontal="left" vertical="center" wrapText="1" readingOrder="1"/>
    </xf>
    <xf numFmtId="0" fontId="4" fillId="0" borderId="0" xfId="0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left" readingOrder="1"/>
    </xf>
    <xf numFmtId="0" fontId="14" fillId="0" borderId="0" xfId="0" applyFont="1" applyBorder="1" applyAlignment="1">
      <alignment horizontal="left" vertical="center" wrapText="1" readingOrder="1"/>
    </xf>
    <xf numFmtId="0" fontId="4" fillId="8" borderId="4" xfId="0" applyFont="1" applyFill="1" applyBorder="1" applyAlignment="1">
      <alignment vertical="center" wrapText="1" readingOrder="2"/>
    </xf>
    <xf numFmtId="0" fontId="27" fillId="9" borderId="6" xfId="0" applyFont="1" applyFill="1" applyBorder="1" applyAlignment="1">
      <alignment horizontal="left" vertical="center" readingOrder="1"/>
    </xf>
    <xf numFmtId="0" fontId="22" fillId="9" borderId="10" xfId="0" applyFont="1" applyFill="1" applyBorder="1" applyAlignment="1">
      <alignment horizontal="right" vertical="center" wrapText="1" readingOrder="2"/>
    </xf>
    <xf numFmtId="0" fontId="14" fillId="0" borderId="0" xfId="0" applyFont="1" applyBorder="1" applyAlignment="1">
      <alignment horizontal="right" vertical="center" wrapText="1" readingOrder="1"/>
    </xf>
    <xf numFmtId="0" fontId="19" fillId="0" borderId="2" xfId="0" applyFont="1" applyFill="1" applyBorder="1" applyAlignment="1">
      <alignment horizontal="right" vertical="center" wrapText="1" readingOrder="2"/>
    </xf>
    <xf numFmtId="0" fontId="14" fillId="3" borderId="0" xfId="0" applyFont="1" applyFill="1" applyBorder="1" applyAlignment="1">
      <alignment vertical="center" wrapText="1" readingOrder="2"/>
    </xf>
    <xf numFmtId="0" fontId="4" fillId="8" borderId="6" xfId="0" applyFont="1" applyFill="1" applyBorder="1" applyAlignment="1">
      <alignment horizontal="left" vertical="center" wrapText="1" readingOrder="1"/>
    </xf>
    <xf numFmtId="0" fontId="4" fillId="8" borderId="0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14" fillId="8" borderId="0" xfId="0" applyFont="1" applyFill="1" applyBorder="1" applyAlignment="1">
      <alignment horizontal="right" vertical="center" wrapText="1"/>
    </xf>
    <xf numFmtId="0" fontId="22" fillId="11" borderId="10" xfId="0" applyFont="1" applyFill="1" applyBorder="1" applyAlignment="1">
      <alignment horizontal="right" vertical="center" wrapText="1" readingOrder="2"/>
    </xf>
    <xf numFmtId="0" fontId="18" fillId="0" borderId="0" xfId="0" applyFont="1" applyAlignment="1">
      <alignment readingOrder="1"/>
    </xf>
    <xf numFmtId="0" fontId="14" fillId="8" borderId="0" xfId="0" applyFont="1" applyFill="1" applyBorder="1" applyAlignment="1">
      <alignment vertical="center" wrapText="1"/>
    </xf>
    <xf numFmtId="164" fontId="14" fillId="8" borderId="0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27" fillId="9" borderId="10" xfId="0" applyFont="1" applyFill="1" applyBorder="1" applyAlignment="1">
      <alignment horizontal="left" vertical="center" wrapText="1" readingOrder="1"/>
    </xf>
    <xf numFmtId="0" fontId="27" fillId="9" borderId="0" xfId="0" applyFont="1" applyFill="1" applyBorder="1" applyAlignment="1">
      <alignment horizontal="left" vertical="center" wrapText="1" readingOrder="1"/>
    </xf>
    <xf numFmtId="0" fontId="27" fillId="9" borderId="6" xfId="0" applyFont="1" applyFill="1" applyBorder="1" applyAlignment="1">
      <alignment horizontal="left" vertical="center" wrapText="1" readingOrder="1"/>
    </xf>
    <xf numFmtId="0" fontId="4" fillId="8" borderId="0" xfId="0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8" borderId="0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center" vertical="center" wrapText="1" readingOrder="1"/>
    </xf>
    <xf numFmtId="0" fontId="16" fillId="0" borderId="0" xfId="0" applyFont="1" applyBorder="1" applyAlignment="1">
      <alignment horizontal="center" vertical="center" wrapText="1" readingOrder="1"/>
    </xf>
    <xf numFmtId="0" fontId="14" fillId="8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right" vertical="center" wrapText="1"/>
    </xf>
    <xf numFmtId="0" fontId="14" fillId="8" borderId="0" xfId="0" applyFont="1" applyFill="1" applyBorder="1" applyAlignment="1">
      <alignment horizontal="right" vertical="center" wrapText="1"/>
    </xf>
    <xf numFmtId="0" fontId="27" fillId="9" borderId="0" xfId="0" applyFont="1" applyFill="1" applyBorder="1" applyAlignment="1">
      <alignment horizontal="center" vertical="center" wrapText="1"/>
    </xf>
    <xf numFmtId="0" fontId="27" fillId="9" borderId="0" xfId="0" applyFont="1" applyFill="1" applyBorder="1" applyAlignment="1">
      <alignment horizontal="center" vertical="center" wrapText="1" readingOrder="1"/>
    </xf>
    <xf numFmtId="0" fontId="2" fillId="9" borderId="13" xfId="0" applyFont="1" applyFill="1" applyBorder="1" applyAlignment="1">
      <alignment horizontal="center" vertical="center" wrapText="1" readingOrder="2"/>
    </xf>
    <xf numFmtId="0" fontId="1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readingOrder="1"/>
    </xf>
    <xf numFmtId="0" fontId="4" fillId="0" borderId="0" xfId="0" applyFont="1" applyBorder="1" applyAlignment="1">
      <alignment horizontal="left" vertical="center" wrapText="1" readingOrder="1"/>
    </xf>
    <xf numFmtId="0" fontId="2" fillId="9" borderId="13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right" vertical="center" wrapText="1"/>
    </xf>
    <xf numFmtId="0" fontId="22" fillId="9" borderId="0" xfId="0" applyFont="1" applyFill="1" applyBorder="1" applyAlignment="1">
      <alignment horizontal="right" vertical="center" wrapText="1"/>
    </xf>
    <xf numFmtId="0" fontId="22" fillId="9" borderId="6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7" fillId="9" borderId="10" xfId="0" applyFont="1" applyFill="1" applyBorder="1" applyAlignment="1">
      <alignment horizontal="left" vertical="center" wrapText="1"/>
    </xf>
    <xf numFmtId="0" fontId="27" fillId="9" borderId="0" xfId="0" applyFont="1" applyFill="1" applyBorder="1" applyAlignment="1">
      <alignment horizontal="left" vertical="center" wrapText="1"/>
    </xf>
    <xf numFmtId="0" fontId="27" fillId="9" borderId="6" xfId="0" applyFont="1" applyFill="1" applyBorder="1" applyAlignment="1">
      <alignment horizontal="left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readingOrder="2"/>
    </xf>
    <xf numFmtId="0" fontId="4" fillId="0" borderId="10" xfId="0" applyFont="1" applyBorder="1" applyAlignment="1">
      <alignment horizontal="left" vertical="center" wrapText="1"/>
    </xf>
    <xf numFmtId="1" fontId="2" fillId="9" borderId="13" xfId="2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 readingOrder="2"/>
    </xf>
    <xf numFmtId="0" fontId="22" fillId="9" borderId="10" xfId="1" applyFont="1" applyFill="1" applyBorder="1" applyAlignment="1">
      <alignment horizontal="center" vertical="center"/>
    </xf>
    <xf numFmtId="0" fontId="22" fillId="9" borderId="10" xfId="1" applyFont="1" applyFill="1" applyBorder="1" applyAlignment="1">
      <alignment horizontal="center" vertical="center" wrapText="1"/>
    </xf>
    <xf numFmtId="0" fontId="11" fillId="9" borderId="10" xfId="1" applyFont="1" applyFill="1" applyBorder="1" applyAlignment="1">
      <alignment horizontal="center" vertical="center" wrapText="1"/>
    </xf>
    <xf numFmtId="0" fontId="11" fillId="9" borderId="0" xfId="1" applyFont="1" applyFill="1" applyBorder="1" applyAlignment="1">
      <alignment horizontal="center" vertical="center" wrapText="1"/>
    </xf>
    <xf numFmtId="0" fontId="27" fillId="9" borderId="10" xfId="1" applyFont="1" applyFill="1" applyBorder="1" applyAlignment="1">
      <alignment horizontal="left" vertical="center" wrapText="1"/>
    </xf>
    <xf numFmtId="0" fontId="27" fillId="9" borderId="0" xfId="1" applyFont="1" applyFill="1" applyBorder="1" applyAlignment="1">
      <alignment horizontal="left" vertical="center" wrapText="1"/>
    </xf>
    <xf numFmtId="0" fontId="27" fillId="9" borderId="6" xfId="1" applyFont="1" applyFill="1" applyBorder="1" applyAlignment="1">
      <alignment horizontal="left" vertical="center" wrapText="1"/>
    </xf>
    <xf numFmtId="0" fontId="27" fillId="9" borderId="1" xfId="1" applyFont="1" applyFill="1" applyBorder="1" applyAlignment="1">
      <alignment horizontal="center" vertical="center" wrapText="1"/>
    </xf>
    <xf numFmtId="0" fontId="27" fillId="9" borderId="1" xfId="1" applyFont="1" applyFill="1" applyBorder="1" applyAlignment="1">
      <alignment horizontal="center" vertical="center"/>
    </xf>
    <xf numFmtId="0" fontId="22" fillId="9" borderId="10" xfId="1" applyFont="1" applyFill="1" applyBorder="1" applyAlignment="1">
      <alignment horizontal="right" vertical="center" wrapText="1"/>
    </xf>
    <xf numFmtId="0" fontId="22" fillId="9" borderId="0" xfId="1" applyFont="1" applyFill="1" applyBorder="1" applyAlignment="1">
      <alignment horizontal="right" vertical="center" wrapText="1"/>
    </xf>
    <xf numFmtId="0" fontId="22" fillId="9" borderId="6" xfId="1" applyFont="1" applyFill="1" applyBorder="1" applyAlignment="1">
      <alignment horizontal="right" vertical="center" wrapText="1"/>
    </xf>
    <xf numFmtId="0" fontId="1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right" vertical="center" wrapText="1" readingOrder="2"/>
    </xf>
    <xf numFmtId="0" fontId="4" fillId="8" borderId="6" xfId="0" applyFont="1" applyFill="1" applyBorder="1" applyAlignment="1">
      <alignment horizontal="right" vertical="center" wrapText="1" readingOrder="2"/>
    </xf>
    <xf numFmtId="0" fontId="14" fillId="3" borderId="0" xfId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 readingOrder="1"/>
    </xf>
    <xf numFmtId="0" fontId="16" fillId="0" borderId="1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7" fillId="9" borderId="6" xfId="0" applyFont="1" applyFill="1" applyBorder="1" applyAlignment="1">
      <alignment horizontal="center" vertical="center" wrapText="1"/>
    </xf>
    <xf numFmtId="164" fontId="14" fillId="3" borderId="0" xfId="0" applyNumberFormat="1" applyFont="1" applyFill="1" applyBorder="1" applyAlignment="1">
      <alignment horizontal="right" vertical="center" wrapText="1" readingOrder="2"/>
    </xf>
    <xf numFmtId="0" fontId="22" fillId="9" borderId="18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 wrapText="1"/>
    </xf>
    <xf numFmtId="164" fontId="14" fillId="3" borderId="0" xfId="0" applyNumberFormat="1" applyFont="1" applyFill="1" applyBorder="1" applyAlignment="1">
      <alignment horizontal="right" vertical="center" wrapText="1" readingOrder="1"/>
    </xf>
    <xf numFmtId="0" fontId="14" fillId="3" borderId="0" xfId="0" applyFont="1" applyFill="1" applyBorder="1" applyAlignment="1">
      <alignment horizontal="right" vertical="center" wrapText="1" readingOrder="2"/>
    </xf>
    <xf numFmtId="0" fontId="4" fillId="3" borderId="0" xfId="0" applyFont="1" applyFill="1" applyBorder="1" applyAlignment="1">
      <alignment horizontal="left" vertical="center" wrapText="1" readingOrder="1"/>
    </xf>
    <xf numFmtId="164" fontId="4" fillId="3" borderId="0" xfId="0" applyNumberFormat="1" applyFont="1" applyFill="1" applyBorder="1" applyAlignment="1">
      <alignment horizontal="left" vertical="center" wrapText="1" readingOrder="1"/>
    </xf>
    <xf numFmtId="0" fontId="19" fillId="0" borderId="12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 wrapText="1" readingOrder="1"/>
    </xf>
    <xf numFmtId="0" fontId="4" fillId="8" borderId="3" xfId="0" applyFont="1" applyFill="1" applyBorder="1" applyAlignment="1">
      <alignment horizontal="center" vertical="center" wrapText="1"/>
    </xf>
    <xf numFmtId="166" fontId="2" fillId="9" borderId="13" xfId="0" applyNumberFormat="1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right" vertical="center" wrapText="1"/>
    </xf>
    <xf numFmtId="0" fontId="4" fillId="12" borderId="6" xfId="0" applyFont="1" applyFill="1" applyBorder="1" applyAlignment="1">
      <alignment horizontal="right" vertical="center" wrapText="1"/>
    </xf>
    <xf numFmtId="0" fontId="27" fillId="9" borderId="11" xfId="0" applyFont="1" applyFill="1" applyBorder="1" applyAlignment="1">
      <alignment horizontal="left" vertical="center" wrapText="1"/>
    </xf>
    <xf numFmtId="0" fontId="27" fillId="9" borderId="9" xfId="0" applyFont="1" applyFill="1" applyBorder="1" applyAlignment="1">
      <alignment horizontal="left" vertical="center" wrapText="1"/>
    </xf>
    <xf numFmtId="0" fontId="22" fillId="9" borderId="11" xfId="0" applyFont="1" applyFill="1" applyBorder="1" applyAlignment="1">
      <alignment horizontal="right" vertical="center" wrapText="1"/>
    </xf>
    <xf numFmtId="0" fontId="22" fillId="9" borderId="9" xfId="0" applyFont="1" applyFill="1" applyBorder="1" applyAlignment="1">
      <alignment horizontal="right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readingOrder="1"/>
    </xf>
    <xf numFmtId="0" fontId="16" fillId="0" borderId="12" xfId="0" applyFont="1" applyBorder="1" applyAlignment="1">
      <alignment horizontal="right" vertical="center"/>
    </xf>
    <xf numFmtId="164" fontId="2" fillId="8" borderId="13" xfId="0" applyNumberFormat="1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right" vertical="center" wrapText="1" readingOrder="2"/>
    </xf>
    <xf numFmtId="0" fontId="27" fillId="11" borderId="10" xfId="0" applyFont="1" applyFill="1" applyBorder="1" applyAlignment="1">
      <alignment horizontal="left" vertical="center" wrapText="1" readingOrder="1"/>
    </xf>
    <xf numFmtId="0" fontId="27" fillId="11" borderId="6" xfId="0" applyFont="1" applyFill="1" applyBorder="1" applyAlignment="1">
      <alignment horizontal="left" vertical="center" wrapText="1" readingOrder="1"/>
    </xf>
    <xf numFmtId="0" fontId="22" fillId="11" borderId="10" xfId="0" applyFont="1" applyFill="1" applyBorder="1" applyAlignment="1">
      <alignment horizontal="right" vertical="center" wrapText="1" readingOrder="2"/>
    </xf>
    <xf numFmtId="0" fontId="22" fillId="11" borderId="6" xfId="0" applyFont="1" applyFill="1" applyBorder="1" applyAlignment="1">
      <alignment horizontal="right" vertical="center" wrapText="1" readingOrder="2"/>
    </xf>
    <xf numFmtId="0" fontId="27" fillId="11" borderId="10" xfId="0" applyFont="1" applyFill="1" applyBorder="1" applyAlignment="1">
      <alignment horizontal="left" vertical="center" wrapText="1" readingOrder="2"/>
    </xf>
    <xf numFmtId="0" fontId="27" fillId="11" borderId="6" xfId="0" applyFont="1" applyFill="1" applyBorder="1" applyAlignment="1">
      <alignment horizontal="left" vertical="center" wrapText="1" readingOrder="2"/>
    </xf>
    <xf numFmtId="0" fontId="19" fillId="0" borderId="2" xfId="0" applyFont="1" applyBorder="1" applyAlignment="1">
      <alignment horizontal="right" vertical="center" wrapText="1" readingOrder="2"/>
    </xf>
    <xf numFmtId="0" fontId="19" fillId="0" borderId="7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left" vertical="center" readingOrder="1"/>
    </xf>
    <xf numFmtId="0" fontId="19" fillId="0" borderId="3" xfId="0" applyFont="1" applyBorder="1" applyAlignment="1">
      <alignment horizontal="right" vertical="center" wrapText="1" readingOrder="2"/>
    </xf>
    <xf numFmtId="0" fontId="19" fillId="0" borderId="1" xfId="0" applyFont="1" applyBorder="1" applyAlignment="1">
      <alignment horizontal="right" vertical="center" wrapText="1" readingOrder="2"/>
    </xf>
    <xf numFmtId="0" fontId="19" fillId="0" borderId="5" xfId="0" applyFont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left" vertical="center" readingOrder="2"/>
    </xf>
    <xf numFmtId="0" fontId="16" fillId="3" borderId="0" xfId="0" applyFont="1" applyFill="1" applyBorder="1" applyAlignment="1">
      <alignment horizontal="center" vertical="center" readingOrder="2"/>
    </xf>
    <xf numFmtId="0" fontId="6" fillId="0" borderId="0" xfId="0" applyFont="1" applyAlignment="1">
      <alignment horizontal="center" vertical="center" wrapText="1"/>
    </xf>
    <xf numFmtId="0" fontId="27" fillId="11" borderId="6" xfId="0" applyFont="1" applyFill="1" applyBorder="1" applyAlignment="1">
      <alignment horizontal="right" vertical="center" wrapText="1" readingOrder="2"/>
    </xf>
    <xf numFmtId="0" fontId="27" fillId="11" borderId="6" xfId="0" applyFont="1" applyFill="1" applyBorder="1" applyAlignment="1">
      <alignment horizontal="right" vertical="center" wrapText="1" readingOrder="1"/>
    </xf>
    <xf numFmtId="0" fontId="6" fillId="0" borderId="0" xfId="0" applyFont="1" applyAlignment="1">
      <alignment vertical="center" wrapText="1"/>
    </xf>
    <xf numFmtId="0" fontId="14" fillId="0" borderId="0" xfId="0" applyFont="1" applyBorder="1" applyAlignment="1">
      <alignment vertical="center" wrapText="1" readingOrder="2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DBDA"/>
      <color rgb="FFAD403D"/>
      <color rgb="FF333B0D"/>
      <color rgb="FF003600"/>
      <color rgb="FF00478E"/>
      <color rgb="FFE1F0FF"/>
      <color rgb="FF871717"/>
      <color rgb="FF7E3F00"/>
      <color rgb="FFFFF5EB"/>
      <color rgb="FFF5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68</xdr:row>
      <xdr:rowOff>38100</xdr:rowOff>
    </xdr:from>
    <xdr:to>
      <xdr:col>4</xdr:col>
      <xdr:colOff>0</xdr:colOff>
      <xdr:row>68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479274000" y="1859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81</xdr:row>
      <xdr:rowOff>38100</xdr:rowOff>
    </xdr:from>
    <xdr:to>
      <xdr:col>5</xdr:col>
      <xdr:colOff>0</xdr:colOff>
      <xdr:row>81</xdr:row>
      <xdr:rowOff>38100</xdr:rowOff>
    </xdr:to>
    <xdr:sp macro="" textlink="">
      <xdr:nvSpPr>
        <xdr:cNvPr id="1207" name="Line 1"/>
        <xdr:cNvSpPr>
          <a:spLocks noChangeShapeType="1"/>
        </xdr:cNvSpPr>
      </xdr:nvSpPr>
      <xdr:spPr bwMode="auto">
        <a:xfrm>
          <a:off x="188252100" y="1819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73</xdr:row>
      <xdr:rowOff>38100</xdr:rowOff>
    </xdr:from>
    <xdr:to>
      <xdr:col>4</xdr:col>
      <xdr:colOff>304800</xdr:colOff>
      <xdr:row>73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078365575" y="1957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37"/>
  <sheetViews>
    <sheetView rightToLeft="1" tabSelected="1" view="pageBreakPreview" topLeftCell="A19" zoomScaleSheetLayoutView="100" workbookViewId="0">
      <selection activeCell="K6" sqref="K6:L6"/>
    </sheetView>
  </sheetViews>
  <sheetFormatPr defaultColWidth="9" defaultRowHeight="15.75" x14ac:dyDescent="0.25"/>
  <cols>
    <col min="1" max="1" width="8.75" style="59" customWidth="1"/>
    <col min="2" max="2" width="5.5" style="54" customWidth="1"/>
    <col min="3" max="3" width="6" style="54" customWidth="1"/>
    <col min="4" max="4" width="0.875" style="54" customWidth="1"/>
    <col min="5" max="5" width="5.375" style="54" customWidth="1"/>
    <col min="6" max="6" width="6" style="54" customWidth="1"/>
    <col min="7" max="7" width="0.875" style="54" customWidth="1"/>
    <col min="8" max="8" width="5.375" style="54" customWidth="1"/>
    <col min="9" max="9" width="6.25" style="54" customWidth="1"/>
    <col min="10" max="10" width="0.875" style="54" customWidth="1"/>
    <col min="11" max="11" width="5.375" style="54" customWidth="1"/>
    <col min="12" max="12" width="6" style="54" customWidth="1"/>
    <col min="13" max="13" width="2.75" style="54" hidden="1" customWidth="1"/>
    <col min="14" max="14" width="0.875" style="54" customWidth="1"/>
    <col min="15" max="15" width="6.875" style="54" customWidth="1"/>
    <col min="16" max="16" width="4.25" style="54" customWidth="1"/>
    <col min="17" max="17" width="0.75" style="54" customWidth="1"/>
    <col min="18" max="18" width="6.625" style="54" customWidth="1"/>
    <col min="19" max="19" width="4.75" style="54" customWidth="1"/>
    <col min="20" max="20" width="10.375" style="54" customWidth="1"/>
    <col min="21" max="16384" width="9" style="54"/>
  </cols>
  <sheetData>
    <row r="1" spans="1:20" ht="27.75" customHeight="1" x14ac:dyDescent="0.25">
      <c r="A1" s="394" t="s">
        <v>165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</row>
    <row r="2" spans="1:20" ht="27.75" customHeight="1" x14ac:dyDescent="0.25">
      <c r="A2" s="396" t="s">
        <v>203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</row>
    <row r="3" spans="1:20" ht="26.1" customHeight="1" thickBot="1" x14ac:dyDescent="0.3">
      <c r="A3" s="102" t="s">
        <v>114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287" t="s">
        <v>182</v>
      </c>
    </row>
    <row r="4" spans="1:20" ht="30" customHeight="1" thickTop="1" x14ac:dyDescent="0.25">
      <c r="A4" s="382" t="s">
        <v>35</v>
      </c>
      <c r="B4" s="382" t="s">
        <v>356</v>
      </c>
      <c r="C4" s="382"/>
      <c r="D4" s="382"/>
      <c r="E4" s="382"/>
      <c r="F4" s="382"/>
      <c r="G4" s="382"/>
      <c r="H4" s="382"/>
      <c r="I4" s="382"/>
      <c r="J4" s="225"/>
      <c r="K4" s="382" t="s">
        <v>155</v>
      </c>
      <c r="L4" s="382"/>
      <c r="M4" s="382"/>
      <c r="N4" s="382"/>
      <c r="O4" s="382"/>
      <c r="P4" s="382"/>
      <c r="Q4" s="382"/>
      <c r="R4" s="382"/>
      <c r="S4" s="382"/>
      <c r="T4" s="385" t="s">
        <v>183</v>
      </c>
    </row>
    <row r="5" spans="1:20" ht="30" customHeight="1" x14ac:dyDescent="0.25">
      <c r="A5" s="383"/>
      <c r="B5" s="402" t="s">
        <v>357</v>
      </c>
      <c r="C5" s="402"/>
      <c r="D5" s="402"/>
      <c r="E5" s="402"/>
      <c r="F5" s="402"/>
      <c r="G5" s="402"/>
      <c r="H5" s="402"/>
      <c r="I5" s="402"/>
      <c r="J5" s="226"/>
      <c r="K5" s="401" t="s">
        <v>184</v>
      </c>
      <c r="L5" s="401"/>
      <c r="M5" s="401"/>
      <c r="N5" s="401"/>
      <c r="O5" s="401"/>
      <c r="P5" s="401"/>
      <c r="Q5" s="401"/>
      <c r="R5" s="401"/>
      <c r="S5" s="401"/>
      <c r="T5" s="386"/>
    </row>
    <row r="6" spans="1:20" ht="28.5" customHeight="1" x14ac:dyDescent="0.25">
      <c r="A6" s="383"/>
      <c r="B6" s="398" t="s">
        <v>153</v>
      </c>
      <c r="C6" s="398"/>
      <c r="D6" s="227"/>
      <c r="E6" s="398" t="s">
        <v>36</v>
      </c>
      <c r="F6" s="398"/>
      <c r="G6" s="227"/>
      <c r="H6" s="398" t="s">
        <v>37</v>
      </c>
      <c r="I6" s="398"/>
      <c r="J6" s="227"/>
      <c r="K6" s="398" t="s">
        <v>153</v>
      </c>
      <c r="L6" s="398"/>
      <c r="M6" s="227"/>
      <c r="N6" s="227"/>
      <c r="O6" s="399" t="s">
        <v>39</v>
      </c>
      <c r="P6" s="399" t="s">
        <v>40</v>
      </c>
      <c r="Q6" s="228"/>
      <c r="R6" s="398" t="s">
        <v>68</v>
      </c>
      <c r="S6" s="398" t="s">
        <v>40</v>
      </c>
      <c r="T6" s="386"/>
    </row>
    <row r="7" spans="1:20" ht="28.5" customHeight="1" x14ac:dyDescent="0.25">
      <c r="A7" s="383"/>
      <c r="B7" s="388" t="s">
        <v>205</v>
      </c>
      <c r="C7" s="389"/>
      <c r="D7" s="227"/>
      <c r="E7" s="388" t="s">
        <v>206</v>
      </c>
      <c r="F7" s="388"/>
      <c r="G7" s="302"/>
      <c r="H7" s="388" t="s">
        <v>207</v>
      </c>
      <c r="I7" s="388"/>
      <c r="J7" s="227"/>
      <c r="K7" s="388" t="s">
        <v>205</v>
      </c>
      <c r="L7" s="389"/>
      <c r="M7" s="227"/>
      <c r="N7" s="227"/>
      <c r="O7" s="400"/>
      <c r="P7" s="400"/>
      <c r="Q7" s="228"/>
      <c r="R7" s="389"/>
      <c r="S7" s="389"/>
      <c r="T7" s="386"/>
    </row>
    <row r="8" spans="1:20" ht="26.1" customHeight="1" x14ac:dyDescent="0.25">
      <c r="A8" s="383"/>
      <c r="B8" s="390">
        <v>2022</v>
      </c>
      <c r="C8" s="376" t="s">
        <v>38</v>
      </c>
      <c r="D8" s="228"/>
      <c r="E8" s="390">
        <v>2022</v>
      </c>
      <c r="F8" s="376" t="s">
        <v>38</v>
      </c>
      <c r="G8" s="228">
        <v>6</v>
      </c>
      <c r="H8" s="390">
        <v>2022</v>
      </c>
      <c r="I8" s="376" t="s">
        <v>38</v>
      </c>
      <c r="J8" s="228"/>
      <c r="K8" s="390">
        <v>2022</v>
      </c>
      <c r="L8" s="376" t="s">
        <v>38</v>
      </c>
      <c r="M8" s="228"/>
      <c r="N8" s="228"/>
      <c r="O8" s="392" t="s">
        <v>186</v>
      </c>
      <c r="P8" s="392" t="s">
        <v>185</v>
      </c>
      <c r="Q8" s="303"/>
      <c r="R8" s="392" t="s">
        <v>187</v>
      </c>
      <c r="S8" s="392" t="s">
        <v>185</v>
      </c>
      <c r="T8" s="386"/>
    </row>
    <row r="9" spans="1:20" ht="33.75" customHeight="1" x14ac:dyDescent="0.25">
      <c r="A9" s="384"/>
      <c r="B9" s="391"/>
      <c r="C9" s="370" t="s">
        <v>350</v>
      </c>
      <c r="D9" s="288"/>
      <c r="E9" s="391"/>
      <c r="F9" s="370" t="s">
        <v>350</v>
      </c>
      <c r="G9" s="288"/>
      <c r="H9" s="391"/>
      <c r="I9" s="370" t="s">
        <v>350</v>
      </c>
      <c r="J9" s="288"/>
      <c r="K9" s="391"/>
      <c r="L9" s="370" t="s">
        <v>350</v>
      </c>
      <c r="M9" s="288"/>
      <c r="N9" s="288"/>
      <c r="O9" s="393"/>
      <c r="P9" s="393"/>
      <c r="Q9" s="288"/>
      <c r="R9" s="393"/>
      <c r="S9" s="393"/>
      <c r="T9" s="387"/>
    </row>
    <row r="10" spans="1:20" ht="35.1" customHeight="1" x14ac:dyDescent="0.25">
      <c r="A10" s="233" t="s">
        <v>41</v>
      </c>
      <c r="B10" s="49">
        <v>7</v>
      </c>
      <c r="C10" s="8">
        <v>6.9</v>
      </c>
      <c r="D10" s="8"/>
      <c r="E10" s="49">
        <v>11.6</v>
      </c>
      <c r="F10" s="49">
        <v>12.6</v>
      </c>
      <c r="G10" s="8"/>
      <c r="H10" s="49">
        <v>3.4</v>
      </c>
      <c r="I10" s="8">
        <v>2.4</v>
      </c>
      <c r="J10" s="8"/>
      <c r="K10" s="132">
        <v>79</v>
      </c>
      <c r="L10" s="132">
        <v>79</v>
      </c>
      <c r="M10" s="132"/>
      <c r="N10" s="132"/>
      <c r="O10" s="132">
        <v>100</v>
      </c>
      <c r="P10" s="132">
        <v>18</v>
      </c>
      <c r="Q10" s="132"/>
      <c r="R10" s="132">
        <v>39</v>
      </c>
      <c r="S10" s="132">
        <v>26</v>
      </c>
      <c r="T10" s="292" t="s">
        <v>188</v>
      </c>
    </row>
    <row r="11" spans="1:20" ht="35.1" customHeight="1" x14ac:dyDescent="0.25">
      <c r="A11" s="234" t="s">
        <v>42</v>
      </c>
      <c r="B11" s="118">
        <v>12.1</v>
      </c>
      <c r="C11" s="9">
        <v>8.9</v>
      </c>
      <c r="D11" s="9"/>
      <c r="E11" s="118">
        <v>18.399999999999999</v>
      </c>
      <c r="F11" s="118">
        <v>15</v>
      </c>
      <c r="G11" s="9"/>
      <c r="H11" s="118">
        <v>6.8</v>
      </c>
      <c r="I11" s="9">
        <v>3.7</v>
      </c>
      <c r="J11" s="9"/>
      <c r="K11" s="42">
        <v>63</v>
      </c>
      <c r="L11" s="42">
        <v>74</v>
      </c>
      <c r="M11" s="42"/>
      <c r="N11" s="42"/>
      <c r="O11" s="42">
        <v>97</v>
      </c>
      <c r="P11" s="42">
        <v>21</v>
      </c>
      <c r="Q11" s="42"/>
      <c r="R11" s="42">
        <v>19</v>
      </c>
      <c r="S11" s="238">
        <v>12</v>
      </c>
      <c r="T11" s="293" t="s">
        <v>189</v>
      </c>
    </row>
    <row r="12" spans="1:20" ht="35.1" customHeight="1" x14ac:dyDescent="0.25">
      <c r="A12" s="234" t="s">
        <v>43</v>
      </c>
      <c r="B12" s="118">
        <v>11.9</v>
      </c>
      <c r="C12" s="9">
        <v>12.9</v>
      </c>
      <c r="D12" s="9"/>
      <c r="E12" s="118">
        <v>17.8</v>
      </c>
      <c r="F12" s="9">
        <v>19.399999999999999</v>
      </c>
      <c r="G12" s="9"/>
      <c r="H12" s="118">
        <v>6.8</v>
      </c>
      <c r="I12" s="118">
        <v>7</v>
      </c>
      <c r="J12" s="9"/>
      <c r="K12" s="42">
        <v>56</v>
      </c>
      <c r="L12" s="42">
        <v>68</v>
      </c>
      <c r="M12" s="42"/>
      <c r="N12" s="42"/>
      <c r="O12" s="42">
        <v>97</v>
      </c>
      <c r="P12" s="42">
        <v>10</v>
      </c>
      <c r="Q12" s="42"/>
      <c r="R12" s="42">
        <v>18</v>
      </c>
      <c r="S12" s="238">
        <v>31</v>
      </c>
      <c r="T12" s="293" t="s">
        <v>190</v>
      </c>
    </row>
    <row r="13" spans="1:20" ht="35.1" customHeight="1" x14ac:dyDescent="0.25">
      <c r="A13" s="234" t="s">
        <v>44</v>
      </c>
      <c r="B13" s="118">
        <v>21.9</v>
      </c>
      <c r="C13" s="118">
        <v>18</v>
      </c>
      <c r="D13" s="9"/>
      <c r="E13" s="118">
        <v>29.1</v>
      </c>
      <c r="F13" s="9">
        <v>25.1</v>
      </c>
      <c r="G13" s="9"/>
      <c r="H13" s="118">
        <v>14.6</v>
      </c>
      <c r="I13" s="9">
        <v>11.2</v>
      </c>
      <c r="J13" s="9"/>
      <c r="K13" s="42">
        <v>41</v>
      </c>
      <c r="L13" s="42">
        <v>63</v>
      </c>
      <c r="M13" s="42"/>
      <c r="N13" s="42"/>
      <c r="O13" s="42">
        <v>96</v>
      </c>
      <c r="P13" s="42">
        <v>26</v>
      </c>
      <c r="Q13" s="42"/>
      <c r="R13" s="42">
        <v>11</v>
      </c>
      <c r="S13" s="238">
        <v>18</v>
      </c>
      <c r="T13" s="293" t="s">
        <v>191</v>
      </c>
    </row>
    <row r="14" spans="1:20" ht="35.1" customHeight="1" x14ac:dyDescent="0.25">
      <c r="A14" s="234" t="s">
        <v>45</v>
      </c>
      <c r="B14" s="118">
        <v>25</v>
      </c>
      <c r="C14" s="9">
        <v>24.7</v>
      </c>
      <c r="D14" s="9"/>
      <c r="E14" s="118">
        <v>31.9</v>
      </c>
      <c r="F14" s="9">
        <v>32.799999999999997</v>
      </c>
      <c r="G14" s="9"/>
      <c r="H14" s="118">
        <v>17.5</v>
      </c>
      <c r="I14" s="9">
        <v>16.2</v>
      </c>
      <c r="J14" s="9"/>
      <c r="K14" s="42">
        <v>39</v>
      </c>
      <c r="L14" s="42">
        <v>44</v>
      </c>
      <c r="M14" s="42"/>
      <c r="N14" s="42"/>
      <c r="O14" s="42">
        <v>92</v>
      </c>
      <c r="P14" s="42">
        <v>8</v>
      </c>
      <c r="Q14" s="42"/>
      <c r="R14" s="42">
        <v>9</v>
      </c>
      <c r="S14" s="238">
        <v>30</v>
      </c>
      <c r="T14" s="293" t="s">
        <v>192</v>
      </c>
    </row>
    <row r="15" spans="1:20" ht="35.1" customHeight="1" x14ac:dyDescent="0.25">
      <c r="A15" s="234" t="s">
        <v>46</v>
      </c>
      <c r="B15" s="118">
        <v>33.200000000000003</v>
      </c>
      <c r="C15" s="9">
        <v>31.1</v>
      </c>
      <c r="D15" s="9"/>
      <c r="E15" s="118">
        <v>41.1</v>
      </c>
      <c r="F15" s="9">
        <v>39.299999999999997</v>
      </c>
      <c r="G15" s="9"/>
      <c r="H15" s="118">
        <v>24.3</v>
      </c>
      <c r="I15" s="9">
        <v>21.3</v>
      </c>
      <c r="J15" s="9"/>
      <c r="K15" s="42">
        <v>27</v>
      </c>
      <c r="L15" s="42">
        <v>28</v>
      </c>
      <c r="M15" s="42"/>
      <c r="N15" s="42"/>
      <c r="O15" s="42">
        <v>60</v>
      </c>
      <c r="P15" s="42">
        <v>17</v>
      </c>
      <c r="Q15" s="42"/>
      <c r="R15" s="42">
        <v>6</v>
      </c>
      <c r="S15" s="238">
        <v>30</v>
      </c>
      <c r="T15" s="293" t="s">
        <v>193</v>
      </c>
    </row>
    <row r="16" spans="1:20" ht="35.1" customHeight="1" x14ac:dyDescent="0.25">
      <c r="A16" s="234" t="s">
        <v>47</v>
      </c>
      <c r="B16" s="118">
        <v>35.6</v>
      </c>
      <c r="C16" s="9">
        <v>34.5</v>
      </c>
      <c r="D16" s="9"/>
      <c r="E16" s="118">
        <v>44.1</v>
      </c>
      <c r="F16" s="118">
        <v>43</v>
      </c>
      <c r="G16" s="9"/>
      <c r="H16" s="118">
        <v>26.8</v>
      </c>
      <c r="I16" s="118">
        <v>25</v>
      </c>
      <c r="J16" s="9"/>
      <c r="K16" s="42">
        <v>21</v>
      </c>
      <c r="L16" s="42">
        <v>25</v>
      </c>
      <c r="M16" s="42"/>
      <c r="N16" s="42"/>
      <c r="O16" s="42">
        <v>47</v>
      </c>
      <c r="P16" s="42">
        <v>24</v>
      </c>
      <c r="Q16" s="42"/>
      <c r="R16" s="42">
        <v>4</v>
      </c>
      <c r="S16" s="238">
        <v>20</v>
      </c>
      <c r="T16" s="293" t="s">
        <v>194</v>
      </c>
    </row>
    <row r="17" spans="1:43" ht="35.1" customHeight="1" x14ac:dyDescent="0.25">
      <c r="A17" s="234" t="s">
        <v>48</v>
      </c>
      <c r="B17" s="118">
        <v>35.700000000000003</v>
      </c>
      <c r="C17" s="9">
        <v>33.6</v>
      </c>
      <c r="D17" s="9"/>
      <c r="E17" s="118">
        <v>44.7</v>
      </c>
      <c r="F17" s="9">
        <v>42.7</v>
      </c>
      <c r="G17" s="9"/>
      <c r="H17" s="118">
        <v>27.4</v>
      </c>
      <c r="I17" s="118">
        <v>24</v>
      </c>
      <c r="J17" s="9"/>
      <c r="K17" s="42">
        <v>24</v>
      </c>
      <c r="L17" s="42">
        <v>27</v>
      </c>
      <c r="M17" s="42"/>
      <c r="N17" s="42"/>
      <c r="O17" s="42">
        <v>51</v>
      </c>
      <c r="P17" s="42">
        <v>11</v>
      </c>
      <c r="Q17" s="42"/>
      <c r="R17" s="42">
        <v>5</v>
      </c>
      <c r="S17" s="238">
        <v>29</v>
      </c>
      <c r="T17" s="293" t="s">
        <v>195</v>
      </c>
    </row>
    <row r="18" spans="1:43" ht="35.1" customHeight="1" x14ac:dyDescent="0.25">
      <c r="A18" s="234" t="s">
        <v>49</v>
      </c>
      <c r="B18" s="118">
        <v>30.4</v>
      </c>
      <c r="C18" s="9">
        <v>28.6</v>
      </c>
      <c r="D18" s="9"/>
      <c r="E18" s="118">
        <v>40.299999999999997</v>
      </c>
      <c r="F18" s="118">
        <v>38.299999999999997</v>
      </c>
      <c r="G18" s="9"/>
      <c r="H18" s="118">
        <v>22.2</v>
      </c>
      <c r="I18" s="9">
        <v>19.100000000000001</v>
      </c>
      <c r="J18" s="9"/>
      <c r="K18" s="42">
        <v>29</v>
      </c>
      <c r="L18" s="42">
        <v>32</v>
      </c>
      <c r="M18" s="42"/>
      <c r="N18" s="42"/>
      <c r="O18" s="42">
        <v>54</v>
      </c>
      <c r="P18" s="42">
        <v>24</v>
      </c>
      <c r="Q18" s="42"/>
      <c r="R18" s="42">
        <v>6</v>
      </c>
      <c r="S18" s="238">
        <v>10</v>
      </c>
      <c r="T18" s="293" t="s">
        <v>196</v>
      </c>
    </row>
    <row r="19" spans="1:43" ht="35.1" customHeight="1" x14ac:dyDescent="0.25">
      <c r="A19" s="235" t="s">
        <v>93</v>
      </c>
      <c r="B19" s="118">
        <v>23.9</v>
      </c>
      <c r="C19" s="9">
        <v>21.4</v>
      </c>
      <c r="D19" s="9"/>
      <c r="E19" s="118">
        <v>33.6</v>
      </c>
      <c r="F19" s="9">
        <v>30.7</v>
      </c>
      <c r="G19" s="9"/>
      <c r="H19" s="118">
        <v>16.8</v>
      </c>
      <c r="I19" s="9">
        <v>13.5</v>
      </c>
      <c r="J19" s="9"/>
      <c r="K19" s="42">
        <v>43</v>
      </c>
      <c r="L19" s="42">
        <v>46</v>
      </c>
      <c r="M19" s="42"/>
      <c r="N19" s="42"/>
      <c r="O19" s="42">
        <v>83</v>
      </c>
      <c r="P19" s="42">
        <v>23</v>
      </c>
      <c r="Q19" s="42"/>
      <c r="R19" s="42">
        <v>10</v>
      </c>
      <c r="S19" s="42">
        <v>2</v>
      </c>
      <c r="T19" s="294" t="s">
        <v>199</v>
      </c>
    </row>
    <row r="20" spans="1:43" ht="35.1" customHeight="1" x14ac:dyDescent="0.25">
      <c r="A20" s="235" t="s">
        <v>50</v>
      </c>
      <c r="B20" s="118">
        <v>15.1</v>
      </c>
      <c r="C20" s="118">
        <v>13.4</v>
      </c>
      <c r="D20" s="9"/>
      <c r="E20" s="118">
        <v>22.9</v>
      </c>
      <c r="F20" s="9">
        <v>21.4</v>
      </c>
      <c r="G20" s="9"/>
      <c r="H20" s="118">
        <v>9.9</v>
      </c>
      <c r="I20" s="9">
        <v>7.3</v>
      </c>
      <c r="J20" s="9"/>
      <c r="K20" s="42">
        <v>63</v>
      </c>
      <c r="L20" s="42">
        <v>65</v>
      </c>
      <c r="M20" s="42"/>
      <c r="N20" s="42"/>
      <c r="O20" s="42">
        <v>97</v>
      </c>
      <c r="P20" s="42">
        <v>27</v>
      </c>
      <c r="Q20" s="42"/>
      <c r="R20" s="42">
        <v>21</v>
      </c>
      <c r="S20" s="42">
        <v>3</v>
      </c>
      <c r="T20" s="294" t="s">
        <v>197</v>
      </c>
    </row>
    <row r="21" spans="1:43" ht="35.1" customHeight="1" thickBot="1" x14ac:dyDescent="0.3">
      <c r="A21" s="236" t="s">
        <v>94</v>
      </c>
      <c r="B21" s="11">
        <v>11</v>
      </c>
      <c r="C21" s="11">
        <v>8.5</v>
      </c>
      <c r="D21" s="12"/>
      <c r="E21" s="11">
        <v>18</v>
      </c>
      <c r="F21" s="12">
        <v>14.4</v>
      </c>
      <c r="G21" s="12"/>
      <c r="H21" s="11">
        <v>6.6</v>
      </c>
      <c r="I21" s="12">
        <v>3.9</v>
      </c>
      <c r="J21" s="12"/>
      <c r="K21" s="43">
        <v>76</v>
      </c>
      <c r="L21" s="43">
        <v>79</v>
      </c>
      <c r="M21" s="43"/>
      <c r="N21" s="43"/>
      <c r="O21" s="43">
        <v>100</v>
      </c>
      <c r="P21" s="43">
        <v>5</v>
      </c>
      <c r="Q21" s="43"/>
      <c r="R21" s="43">
        <v>28</v>
      </c>
      <c r="S21" s="43">
        <v>31</v>
      </c>
      <c r="T21" s="295" t="s">
        <v>198</v>
      </c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4"/>
      <c r="AJ21" s="404"/>
      <c r="AK21" s="404"/>
      <c r="AL21" s="404"/>
      <c r="AM21" s="404"/>
      <c r="AN21" s="404"/>
      <c r="AO21" s="404"/>
      <c r="AP21" s="404"/>
      <c r="AQ21" s="404"/>
    </row>
    <row r="22" spans="1:43" ht="34.5" customHeight="1" thickTop="1" thickBot="1" x14ac:dyDescent="0.3">
      <c r="A22" s="237" t="s">
        <v>152</v>
      </c>
      <c r="B22" s="297">
        <f>AVERAGE(B10:B21)</f>
        <v>21.900000000000006</v>
      </c>
      <c r="C22" s="403"/>
      <c r="D22" s="403"/>
      <c r="E22" s="297">
        <f>AVERAGE(E10:E21)</f>
        <v>29.458333333333332</v>
      </c>
      <c r="F22" s="403"/>
      <c r="G22" s="403"/>
      <c r="H22" s="297">
        <f>AVERAGE(H10:H21)</f>
        <v>15.258333333333333</v>
      </c>
      <c r="I22" s="403"/>
      <c r="J22" s="403"/>
      <c r="K22" s="298">
        <f>AVERAGE(K10:K21)</f>
        <v>46.75</v>
      </c>
      <c r="L22" s="403"/>
      <c r="M22" s="403"/>
      <c r="N22" s="403"/>
      <c r="O22" s="166"/>
      <c r="P22" s="407"/>
      <c r="Q22" s="407"/>
      <c r="R22" s="166"/>
      <c r="S22" s="166"/>
      <c r="T22" s="296" t="s">
        <v>200</v>
      </c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</row>
    <row r="23" spans="1:43" ht="5.25" customHeight="1" thickTop="1" x14ac:dyDescent="0.25">
      <c r="A23" s="31"/>
      <c r="B23" s="2"/>
      <c r="C23" s="2"/>
      <c r="D23" s="2"/>
      <c r="E23" s="53"/>
      <c r="F23" s="2"/>
      <c r="G23" s="2"/>
      <c r="H23" s="53"/>
      <c r="I23" s="2"/>
      <c r="J23" s="2"/>
      <c r="K23" s="53"/>
      <c r="L23" s="53"/>
      <c r="M23" s="53"/>
      <c r="N23" s="53"/>
      <c r="O23" s="53"/>
      <c r="P23" s="53"/>
      <c r="Q23" s="53"/>
      <c r="R23" s="53"/>
      <c r="S23" s="4"/>
      <c r="Y23" s="404" t="s">
        <v>201</v>
      </c>
      <c r="Z23" s="404"/>
      <c r="AA23" s="404"/>
      <c r="AB23" s="404"/>
      <c r="AC23" s="404"/>
      <c r="AD23" s="404"/>
      <c r="AE23" s="404"/>
      <c r="AF23" s="404"/>
      <c r="AG23" s="404"/>
      <c r="AH23" s="404"/>
      <c r="AI23" s="404"/>
      <c r="AJ23" s="404"/>
      <c r="AK23" s="404"/>
      <c r="AL23" s="404"/>
      <c r="AM23" s="404"/>
      <c r="AN23" s="404"/>
      <c r="AO23" s="404"/>
      <c r="AP23" s="404"/>
      <c r="AQ23" s="404"/>
    </row>
    <row r="24" spans="1:43" ht="21" customHeight="1" x14ac:dyDescent="0.25">
      <c r="A24" s="395" t="s">
        <v>359</v>
      </c>
      <c r="B24" s="395"/>
      <c r="C24" s="395"/>
      <c r="D24" s="395"/>
      <c r="E24" s="395"/>
      <c r="F24" s="111"/>
      <c r="G24" s="111"/>
      <c r="H24" s="111"/>
      <c r="I24" s="111"/>
      <c r="J24" s="111"/>
      <c r="K24" s="111"/>
      <c r="L24" s="111"/>
      <c r="M24" s="111"/>
      <c r="N24" s="111"/>
      <c r="O24" s="405" t="s">
        <v>363</v>
      </c>
      <c r="P24" s="405"/>
      <c r="Q24" s="405"/>
      <c r="R24" s="405"/>
      <c r="S24" s="405"/>
      <c r="T24" s="405"/>
    </row>
    <row r="25" spans="1:43" ht="18.75" customHeight="1" x14ac:dyDescent="0.25">
      <c r="A25" s="395"/>
      <c r="B25" s="395"/>
      <c r="C25" s="395"/>
      <c r="D25" s="395"/>
      <c r="E25" s="395"/>
      <c r="F25" s="395"/>
      <c r="G25" s="395"/>
      <c r="H25" s="395"/>
      <c r="I25" s="211"/>
      <c r="J25" s="211"/>
      <c r="K25" s="406"/>
      <c r="L25" s="406"/>
      <c r="M25" s="406"/>
      <c r="N25" s="406"/>
      <c r="O25" s="406"/>
      <c r="P25" s="406"/>
      <c r="Q25" s="406"/>
      <c r="R25" s="406"/>
      <c r="S25" s="406"/>
      <c r="T25" s="406"/>
    </row>
    <row r="26" spans="1:43" ht="18" customHeight="1" x14ac:dyDescent="0.25">
      <c r="A26" s="210"/>
      <c r="B26" s="210"/>
      <c r="C26" s="210"/>
      <c r="D26" s="210"/>
      <c r="E26" s="210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90"/>
    </row>
    <row r="27" spans="1:43" ht="23.25" customHeight="1" x14ac:dyDescent="0.25">
      <c r="A27" s="395" t="s">
        <v>145</v>
      </c>
      <c r="B27" s="395"/>
      <c r="C27" s="395"/>
      <c r="D27" s="395"/>
      <c r="E27" s="395"/>
      <c r="F27" s="395"/>
      <c r="G27" s="111"/>
      <c r="H27" s="405" t="s">
        <v>201</v>
      </c>
      <c r="I27" s="405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</row>
    <row r="28" spans="1:43" ht="24.75" customHeight="1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spans="1:43" ht="8.25" customHeight="1" x14ac:dyDescent="0.25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</row>
    <row r="30" spans="1:43" ht="8.25" customHeight="1" x14ac:dyDescent="0.25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</row>
    <row r="31" spans="1:43" ht="26.25" customHeight="1" x14ac:dyDescent="0.25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</row>
    <row r="32" spans="1:43" ht="24.75" customHeight="1" x14ac:dyDescent="0.25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</row>
    <row r="33" spans="1:20" ht="15" customHeight="1" x14ac:dyDescent="0.25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</row>
    <row r="34" spans="1:20" ht="8.25" customHeight="1" x14ac:dyDescent="0.25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</row>
    <row r="35" spans="1:20" ht="16.5" customHeight="1" x14ac:dyDescent="0.25">
      <c r="A35" s="93"/>
      <c r="B35" s="93"/>
      <c r="C35" s="93"/>
      <c r="D35" s="93"/>
      <c r="E35" s="93"/>
      <c r="F35" s="93"/>
      <c r="G35" s="101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</row>
    <row r="36" spans="1:20" ht="10.5" hidden="1" customHeight="1" x14ac:dyDescent="0.25">
      <c r="A36" s="105"/>
      <c r="B36" s="106"/>
      <c r="C36" s="106"/>
      <c r="D36" s="106"/>
      <c r="E36" s="107"/>
      <c r="F36" s="106"/>
      <c r="G36" s="106"/>
      <c r="H36" s="107"/>
      <c r="I36" s="106"/>
      <c r="J36" s="106"/>
      <c r="K36" s="107"/>
      <c r="L36" s="107"/>
      <c r="M36" s="107"/>
      <c r="N36" s="107"/>
      <c r="O36" s="107"/>
      <c r="P36" s="107"/>
      <c r="Q36" s="107"/>
      <c r="R36" s="107"/>
      <c r="S36" s="107"/>
    </row>
    <row r="37" spans="1:20" ht="24" customHeight="1" x14ac:dyDescent="0.25">
      <c r="A37" s="380" t="s">
        <v>345</v>
      </c>
      <c r="B37" s="380"/>
      <c r="C37" s="380"/>
      <c r="D37" s="380"/>
      <c r="E37" s="380"/>
      <c r="F37" s="119"/>
      <c r="G37" s="108"/>
      <c r="H37" s="119"/>
      <c r="I37" s="189">
        <v>11</v>
      </c>
      <c r="J37" s="119"/>
      <c r="K37" s="119"/>
      <c r="L37" s="119"/>
      <c r="M37" s="119"/>
      <c r="N37" s="119"/>
      <c r="O37" s="381" t="s">
        <v>179</v>
      </c>
      <c r="P37" s="381"/>
      <c r="Q37" s="381"/>
      <c r="R37" s="381"/>
      <c r="S37" s="381"/>
      <c r="T37" s="381"/>
    </row>
  </sheetData>
  <mergeCells count="43">
    <mergeCell ref="Y21:AQ21"/>
    <mergeCell ref="Y23:AQ23"/>
    <mergeCell ref="A27:F27"/>
    <mergeCell ref="H27:T27"/>
    <mergeCell ref="A24:E24"/>
    <mergeCell ref="O24:T24"/>
    <mergeCell ref="K25:T25"/>
    <mergeCell ref="F22:G22"/>
    <mergeCell ref="I22:J22"/>
    <mergeCell ref="L22:N22"/>
    <mergeCell ref="P22:Q22"/>
    <mergeCell ref="A1:T1"/>
    <mergeCell ref="A25:H25"/>
    <mergeCell ref="A2:T2"/>
    <mergeCell ref="B4:I4"/>
    <mergeCell ref="K4:S4"/>
    <mergeCell ref="B6:C6"/>
    <mergeCell ref="E6:F6"/>
    <mergeCell ref="H6:I6"/>
    <mergeCell ref="K6:L6"/>
    <mergeCell ref="O6:O7"/>
    <mergeCell ref="P6:P7"/>
    <mergeCell ref="K5:S5"/>
    <mergeCell ref="B5:I5"/>
    <mergeCell ref="R6:R7"/>
    <mergeCell ref="S6:S7"/>
    <mergeCell ref="C22:D22"/>
    <mergeCell ref="A37:E37"/>
    <mergeCell ref="O37:T37"/>
    <mergeCell ref="A4:A9"/>
    <mergeCell ref="T4:T9"/>
    <mergeCell ref="B7:C7"/>
    <mergeCell ref="E7:F7"/>
    <mergeCell ref="H7:I7"/>
    <mergeCell ref="K7:L7"/>
    <mergeCell ref="B8:B9"/>
    <mergeCell ref="E8:E9"/>
    <mergeCell ref="H8:H9"/>
    <mergeCell ref="K8:K9"/>
    <mergeCell ref="O8:O9"/>
    <mergeCell ref="S8:S9"/>
    <mergeCell ref="R8:R9"/>
    <mergeCell ref="P8:P9"/>
  </mergeCells>
  <printOptions horizontalCentered="1"/>
  <pageMargins left="0.45866141700000002" right="0.45866141700000002" top="0.59055118110236204" bottom="0.196850393700787" header="0.31496062992126" footer="0.31496062992126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3"/>
  <sheetViews>
    <sheetView rightToLeft="1" view="pageBreakPreview" topLeftCell="A10" zoomScaleSheetLayoutView="100" workbookViewId="0">
      <selection activeCell="D29" sqref="D29"/>
    </sheetView>
  </sheetViews>
  <sheetFormatPr defaultColWidth="9" defaultRowHeight="15.75" x14ac:dyDescent="0.25"/>
  <cols>
    <col min="1" max="1" width="2" style="54" customWidth="1"/>
    <col min="2" max="2" width="14.125" style="59" customWidth="1"/>
    <col min="3" max="3" width="14.25" style="54" customWidth="1"/>
    <col min="4" max="4" width="15.5" style="54" customWidth="1"/>
    <col min="5" max="5" width="16.5" style="54" customWidth="1"/>
    <col min="6" max="6" width="11.625" style="54" customWidth="1"/>
    <col min="7" max="7" width="2" style="54" customWidth="1"/>
    <col min="8" max="16384" width="9" style="54"/>
  </cols>
  <sheetData>
    <row r="1" spans="1:14" ht="47.25" customHeight="1" x14ac:dyDescent="0.25">
      <c r="B1" s="394" t="s">
        <v>172</v>
      </c>
      <c r="C1" s="394"/>
      <c r="D1" s="394"/>
      <c r="E1" s="394"/>
      <c r="F1" s="394"/>
    </row>
    <row r="2" spans="1:14" ht="48" customHeight="1" x14ac:dyDescent="0.25">
      <c r="B2" s="411" t="s">
        <v>273</v>
      </c>
      <c r="C2" s="411"/>
      <c r="D2" s="411"/>
      <c r="E2" s="411"/>
      <c r="F2" s="411"/>
    </row>
    <row r="3" spans="1:14" ht="33" customHeight="1" thickBot="1" x14ac:dyDescent="0.3">
      <c r="B3" s="97" t="s">
        <v>122</v>
      </c>
      <c r="C3" s="95"/>
      <c r="D3" s="95"/>
      <c r="E3" s="95"/>
      <c r="F3" s="287" t="s">
        <v>216</v>
      </c>
    </row>
    <row r="4" spans="1:14" ht="48" customHeight="1" thickTop="1" x14ac:dyDescent="0.25">
      <c r="A4" s="65"/>
      <c r="B4" s="408" t="s">
        <v>62</v>
      </c>
      <c r="C4" s="366" t="s">
        <v>344</v>
      </c>
      <c r="D4" s="366" t="s">
        <v>71</v>
      </c>
      <c r="E4" s="366" t="s">
        <v>142</v>
      </c>
      <c r="F4" s="416" t="s">
        <v>272</v>
      </c>
      <c r="N4" s="84"/>
    </row>
    <row r="5" spans="1:14" ht="48" customHeight="1" x14ac:dyDescent="0.25">
      <c r="A5" s="64"/>
      <c r="B5" s="410"/>
      <c r="C5" s="343" t="s">
        <v>352</v>
      </c>
      <c r="D5" s="343" t="s">
        <v>275</v>
      </c>
      <c r="E5" s="365" t="s">
        <v>274</v>
      </c>
      <c r="F5" s="418"/>
      <c r="H5" s="60"/>
    </row>
    <row r="6" spans="1:14" ht="38.25" customHeight="1" x14ac:dyDescent="0.25">
      <c r="A6" s="64"/>
      <c r="B6" s="262" t="s">
        <v>51</v>
      </c>
      <c r="C6" s="207" t="s">
        <v>177</v>
      </c>
      <c r="D6" s="198">
        <v>8</v>
      </c>
      <c r="E6" s="123">
        <v>41.5</v>
      </c>
      <c r="F6" s="307" t="s">
        <v>229</v>
      </c>
    </row>
    <row r="7" spans="1:14" ht="38.25" customHeight="1" x14ac:dyDescent="0.25">
      <c r="A7" s="64"/>
      <c r="B7" s="235" t="s">
        <v>22</v>
      </c>
      <c r="C7" s="205" t="s">
        <v>177</v>
      </c>
      <c r="D7" s="118">
        <v>8.1</v>
      </c>
      <c r="E7" s="40">
        <v>253.1</v>
      </c>
      <c r="F7" s="308" t="s">
        <v>228</v>
      </c>
    </row>
    <row r="8" spans="1:14" ht="38.25" customHeight="1" x14ac:dyDescent="0.25">
      <c r="A8" s="64"/>
      <c r="B8" s="263" t="s">
        <v>52</v>
      </c>
      <c r="C8" s="205" t="s">
        <v>177</v>
      </c>
      <c r="D8" s="205" t="s">
        <v>177</v>
      </c>
      <c r="E8" s="205" t="s">
        <v>177</v>
      </c>
      <c r="F8" s="309" t="s">
        <v>227</v>
      </c>
    </row>
    <row r="9" spans="1:14" ht="38.25" customHeight="1" thickBot="1" x14ac:dyDescent="0.3">
      <c r="A9" s="64"/>
      <c r="B9" s="263" t="s">
        <v>31</v>
      </c>
      <c r="C9" s="205" t="s">
        <v>177</v>
      </c>
      <c r="D9" s="206" t="s">
        <v>177</v>
      </c>
      <c r="E9" s="40">
        <v>176.4</v>
      </c>
      <c r="F9" s="310" t="s">
        <v>254</v>
      </c>
    </row>
    <row r="10" spans="1:14" ht="11.25" customHeight="1" thickTop="1" x14ac:dyDescent="0.3">
      <c r="A10" s="64"/>
      <c r="B10" s="67"/>
      <c r="C10" s="29"/>
      <c r="D10" s="85"/>
      <c r="E10" s="30"/>
      <c r="F10" s="66"/>
    </row>
    <row r="11" spans="1:14" ht="24" customHeight="1" x14ac:dyDescent="0.25">
      <c r="B11" s="347" t="s">
        <v>178</v>
      </c>
      <c r="C11" s="347"/>
      <c r="D11" s="375"/>
      <c r="E11" s="406" t="s">
        <v>276</v>
      </c>
      <c r="F11" s="406"/>
      <c r="G11" s="224"/>
      <c r="H11" s="224"/>
      <c r="I11" s="125"/>
      <c r="J11" s="125"/>
      <c r="K11" s="125"/>
      <c r="M11" s="35"/>
    </row>
    <row r="12" spans="1:14" ht="25.5" customHeight="1" x14ac:dyDescent="0.25">
      <c r="B12" s="412" t="s">
        <v>148</v>
      </c>
      <c r="C12" s="412"/>
      <c r="D12" s="484" t="s">
        <v>201</v>
      </c>
      <c r="E12" s="484"/>
      <c r="F12" s="484"/>
      <c r="G12" s="317"/>
      <c r="H12" s="317"/>
      <c r="I12" s="317"/>
      <c r="J12" s="317"/>
      <c r="K12" s="317"/>
      <c r="L12" s="317"/>
      <c r="M12" s="317"/>
    </row>
    <row r="13" spans="1:14" ht="17.25" customHeight="1" x14ac:dyDescent="0.25">
      <c r="A13" s="68"/>
      <c r="B13" s="181"/>
      <c r="C13" s="181"/>
      <c r="D13" s="181"/>
      <c r="E13" s="181"/>
      <c r="F13" s="65"/>
    </row>
    <row r="14" spans="1:14" ht="17.25" customHeight="1" x14ac:dyDescent="0.25">
      <c r="A14" s="68"/>
      <c r="B14" s="345"/>
      <c r="C14" s="345"/>
      <c r="D14" s="345"/>
      <c r="E14" s="345"/>
      <c r="F14" s="65"/>
    </row>
    <row r="15" spans="1:14" ht="17.25" customHeight="1" x14ac:dyDescent="0.25">
      <c r="A15" s="68"/>
      <c r="B15" s="345"/>
      <c r="C15" s="345"/>
      <c r="D15" s="345"/>
      <c r="E15" s="345"/>
      <c r="F15" s="65"/>
    </row>
    <row r="16" spans="1:14" ht="17.25" customHeight="1" x14ac:dyDescent="0.25">
      <c r="A16" s="68"/>
      <c r="B16" s="345"/>
      <c r="C16" s="345"/>
      <c r="D16" s="345"/>
      <c r="E16" s="345"/>
      <c r="F16" s="65"/>
    </row>
    <row r="17" spans="1:7" ht="17.25" customHeight="1" x14ac:dyDescent="0.25">
      <c r="A17" s="68"/>
      <c r="B17" s="345"/>
      <c r="C17" s="345"/>
      <c r="D17" s="345"/>
      <c r="E17" s="345"/>
      <c r="F17" s="65"/>
    </row>
    <row r="18" spans="1:7" ht="17.25" customHeight="1" x14ac:dyDescent="0.25">
      <c r="A18" s="68"/>
      <c r="B18" s="345"/>
      <c r="C18" s="345"/>
      <c r="D18" s="345"/>
      <c r="E18" s="345"/>
      <c r="F18" s="65"/>
    </row>
    <row r="19" spans="1:7" ht="17.25" customHeight="1" x14ac:dyDescent="0.25">
      <c r="A19" s="68"/>
      <c r="B19" s="345"/>
      <c r="C19" s="345"/>
      <c r="D19" s="345"/>
      <c r="E19" s="345"/>
      <c r="F19" s="65"/>
    </row>
    <row r="20" spans="1:7" ht="17.25" customHeight="1" x14ac:dyDescent="0.25">
      <c r="A20" s="68"/>
      <c r="B20" s="345"/>
      <c r="C20" s="345"/>
      <c r="D20" s="345"/>
      <c r="E20" s="345"/>
      <c r="F20" s="65"/>
    </row>
    <row r="21" spans="1:7" ht="17.25" customHeight="1" x14ac:dyDescent="0.25">
      <c r="A21" s="68"/>
      <c r="B21" s="345"/>
      <c r="C21" s="345"/>
      <c r="D21" s="345"/>
      <c r="E21" s="345"/>
      <c r="F21" s="65"/>
    </row>
    <row r="22" spans="1:7" ht="17.25" customHeight="1" x14ac:dyDescent="0.25">
      <c r="A22" s="68"/>
      <c r="B22" s="345"/>
      <c r="C22" s="345"/>
      <c r="D22" s="345"/>
      <c r="E22" s="345"/>
      <c r="F22" s="65"/>
    </row>
    <row r="23" spans="1:7" ht="17.25" customHeight="1" x14ac:dyDescent="0.25">
      <c r="A23" s="68"/>
      <c r="B23" s="181"/>
      <c r="C23" s="181"/>
      <c r="D23" s="181"/>
      <c r="E23" s="181"/>
      <c r="F23" s="65"/>
    </row>
    <row r="24" spans="1:7" ht="19.5" customHeight="1" x14ac:dyDescent="0.25">
      <c r="A24" s="68"/>
      <c r="B24" s="181"/>
      <c r="C24" s="181"/>
      <c r="D24" s="181"/>
      <c r="E24" s="181"/>
      <c r="F24" s="65"/>
    </row>
    <row r="25" spans="1:7" ht="17.25" customHeight="1" x14ac:dyDescent="0.25">
      <c r="A25" s="68"/>
      <c r="B25" s="181"/>
      <c r="C25" s="181"/>
      <c r="D25" s="181"/>
      <c r="E25" s="181"/>
      <c r="F25" s="65"/>
    </row>
    <row r="26" spans="1:7" ht="17.25" customHeight="1" x14ac:dyDescent="0.25">
      <c r="A26" s="68"/>
      <c r="B26" s="181"/>
      <c r="C26" s="181"/>
      <c r="D26" s="181"/>
      <c r="E26" s="181"/>
      <c r="F26" s="65"/>
    </row>
    <row r="27" spans="1:7" ht="17.25" customHeight="1" x14ac:dyDescent="0.25">
      <c r="A27" s="68"/>
      <c r="B27" s="181"/>
      <c r="C27" s="181"/>
      <c r="D27" s="181"/>
      <c r="E27" s="181"/>
      <c r="F27" s="65"/>
    </row>
    <row r="28" spans="1:7" ht="37.5" customHeight="1" x14ac:dyDescent="0.25">
      <c r="F28" s="64"/>
    </row>
    <row r="29" spans="1:7" ht="28.5" customHeight="1" x14ac:dyDescent="0.25">
      <c r="A29" s="380" t="s">
        <v>345</v>
      </c>
      <c r="B29" s="380"/>
      <c r="C29" s="380"/>
      <c r="D29" s="221">
        <v>21</v>
      </c>
      <c r="E29" s="381" t="s">
        <v>179</v>
      </c>
      <c r="F29" s="381"/>
      <c r="G29" s="381"/>
    </row>
    <row r="43" spans="15:15" x14ac:dyDescent="0.25">
      <c r="O43" s="54" t="s">
        <v>179</v>
      </c>
    </row>
  </sheetData>
  <mergeCells count="9">
    <mergeCell ref="E29:G29"/>
    <mergeCell ref="A29:C29"/>
    <mergeCell ref="F4:F5"/>
    <mergeCell ref="B1:F1"/>
    <mergeCell ref="B4:B5"/>
    <mergeCell ref="B2:F2"/>
    <mergeCell ref="B12:C12"/>
    <mergeCell ref="D12:F12"/>
    <mergeCell ref="E11:F11"/>
  </mergeCells>
  <printOptions horizontalCentered="1"/>
  <pageMargins left="0.45866141700000002" right="0.45866141700000002" top="0.59055118110236204" bottom="0.11799999999999999" header="0.31496062992126" footer="0.31496062992126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42"/>
  <sheetViews>
    <sheetView rightToLeft="1" view="pageBreakPreview" zoomScaleNormal="100" zoomScaleSheetLayoutView="100" workbookViewId="0">
      <selection activeCell="K32" sqref="K32:S32"/>
    </sheetView>
  </sheetViews>
  <sheetFormatPr defaultColWidth="9" defaultRowHeight="15.75" x14ac:dyDescent="0.25"/>
  <cols>
    <col min="1" max="1" width="11.5" style="59" customWidth="1"/>
    <col min="2" max="2" width="9.375" style="54" customWidth="1"/>
    <col min="3" max="3" width="5.375" style="54" customWidth="1"/>
    <col min="4" max="4" width="5.875" style="54" customWidth="1"/>
    <col min="5" max="5" width="0.5" style="54" customWidth="1"/>
    <col min="6" max="6" width="2.75" style="54" hidden="1" customWidth="1"/>
    <col min="7" max="7" width="6.375" style="54" customWidth="1"/>
    <col min="8" max="8" width="7.125" style="54" customWidth="1"/>
    <col min="9" max="9" width="5.375" style="54" customWidth="1"/>
    <col min="10" max="10" width="4.75" style="54" customWidth="1"/>
    <col min="11" max="11" width="4.5" style="54" customWidth="1"/>
    <col min="12" max="12" width="4.25" style="54" customWidth="1"/>
    <col min="13" max="13" width="4.5" style="54" customWidth="1"/>
    <col min="14" max="14" width="5.375" style="54" customWidth="1"/>
    <col min="15" max="15" width="7.75" style="54" customWidth="1"/>
    <col min="16" max="16" width="6.625" style="54" customWidth="1"/>
    <col min="17" max="17" width="7.375" style="54" customWidth="1"/>
    <col min="18" max="18" width="7.5" style="54" customWidth="1"/>
    <col min="19" max="19" width="9.5" style="54" customWidth="1"/>
    <col min="20" max="16384" width="9" style="54"/>
  </cols>
  <sheetData>
    <row r="1" spans="1:22" ht="19.5" customHeight="1" x14ac:dyDescent="0.25">
      <c r="A1" s="394" t="s">
        <v>173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</row>
    <row r="2" spans="1:22" ht="26.25" customHeight="1" x14ac:dyDescent="0.25">
      <c r="A2" s="411" t="s">
        <v>280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</row>
    <row r="3" spans="1:22" ht="18" customHeight="1" thickBot="1" x14ac:dyDescent="0.3">
      <c r="A3" s="485" t="s">
        <v>150</v>
      </c>
      <c r="B3" s="485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287" t="s">
        <v>217</v>
      </c>
    </row>
    <row r="4" spans="1:22" ht="22.5" customHeight="1" thickTop="1" x14ac:dyDescent="0.25">
      <c r="A4" s="408" t="s">
        <v>126</v>
      </c>
      <c r="B4" s="382" t="s">
        <v>136</v>
      </c>
      <c r="C4" s="382" t="s">
        <v>140</v>
      </c>
      <c r="D4" s="382"/>
      <c r="E4" s="158"/>
      <c r="F4" s="159"/>
      <c r="G4" s="382" t="s">
        <v>137</v>
      </c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416" t="s">
        <v>277</v>
      </c>
    </row>
    <row r="5" spans="1:22" ht="22.5" customHeight="1" x14ac:dyDescent="0.25">
      <c r="A5" s="409"/>
      <c r="B5" s="383"/>
      <c r="C5" s="450" t="s">
        <v>299</v>
      </c>
      <c r="D5" s="450"/>
      <c r="E5" s="186"/>
      <c r="F5" s="327"/>
      <c r="G5" s="401" t="s">
        <v>282</v>
      </c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17"/>
    </row>
    <row r="6" spans="1:22" ht="25.5" customHeight="1" x14ac:dyDescent="0.25">
      <c r="A6" s="409"/>
      <c r="B6" s="383"/>
      <c r="C6" s="195" t="s">
        <v>134</v>
      </c>
      <c r="D6" s="195" t="s">
        <v>133</v>
      </c>
      <c r="E6" s="161"/>
      <c r="F6" s="194"/>
      <c r="G6" s="195" t="s">
        <v>129</v>
      </c>
      <c r="H6" s="195" t="s">
        <v>42</v>
      </c>
      <c r="I6" s="195" t="s">
        <v>43</v>
      </c>
      <c r="J6" s="195" t="s">
        <v>44</v>
      </c>
      <c r="K6" s="195" t="s">
        <v>45</v>
      </c>
      <c r="L6" s="195" t="s">
        <v>46</v>
      </c>
      <c r="M6" s="195" t="s">
        <v>47</v>
      </c>
      <c r="N6" s="195" t="s">
        <v>48</v>
      </c>
      <c r="O6" s="195" t="s">
        <v>49</v>
      </c>
      <c r="P6" s="195" t="s">
        <v>130</v>
      </c>
      <c r="Q6" s="195" t="s">
        <v>131</v>
      </c>
      <c r="R6" s="195" t="s">
        <v>132</v>
      </c>
      <c r="S6" s="417"/>
    </row>
    <row r="7" spans="1:22" ht="41.25" customHeight="1" x14ac:dyDescent="0.25">
      <c r="A7" s="410"/>
      <c r="B7" s="338" t="s">
        <v>281</v>
      </c>
      <c r="C7" s="325" t="s">
        <v>279</v>
      </c>
      <c r="D7" s="325" t="s">
        <v>278</v>
      </c>
      <c r="E7" s="288"/>
      <c r="F7" s="326"/>
      <c r="G7" s="325" t="s">
        <v>188</v>
      </c>
      <c r="H7" s="325" t="s">
        <v>189</v>
      </c>
      <c r="I7" s="325" t="s">
        <v>190</v>
      </c>
      <c r="J7" s="325" t="s">
        <v>191</v>
      </c>
      <c r="K7" s="325" t="s">
        <v>192</v>
      </c>
      <c r="L7" s="325" t="s">
        <v>193</v>
      </c>
      <c r="M7" s="325" t="s">
        <v>194</v>
      </c>
      <c r="N7" s="325" t="s">
        <v>195</v>
      </c>
      <c r="O7" s="325" t="s">
        <v>196</v>
      </c>
      <c r="P7" s="325" t="s">
        <v>199</v>
      </c>
      <c r="Q7" s="325" t="s">
        <v>197</v>
      </c>
      <c r="R7" s="325" t="s">
        <v>198</v>
      </c>
      <c r="S7" s="418"/>
    </row>
    <row r="8" spans="1:22" ht="27.95" customHeight="1" x14ac:dyDescent="0.25">
      <c r="A8" s="233" t="s">
        <v>20</v>
      </c>
      <c r="B8" s="132">
        <v>9</v>
      </c>
      <c r="C8" s="49">
        <v>2.2000000000000002</v>
      </c>
      <c r="D8" s="8">
        <v>3.2</v>
      </c>
      <c r="E8" s="8"/>
      <c r="F8" s="8"/>
      <c r="G8" s="8">
        <v>2</v>
      </c>
      <c r="H8" s="8">
        <v>0</v>
      </c>
      <c r="I8" s="8">
        <v>1</v>
      </c>
      <c r="J8" s="8">
        <v>0</v>
      </c>
      <c r="K8" s="8">
        <v>2</v>
      </c>
      <c r="L8" s="8">
        <v>1</v>
      </c>
      <c r="M8" s="8">
        <v>2</v>
      </c>
      <c r="N8" s="8">
        <v>0</v>
      </c>
      <c r="O8" s="8">
        <v>1</v>
      </c>
      <c r="P8" s="8">
        <v>0</v>
      </c>
      <c r="Q8" s="8">
        <v>0</v>
      </c>
      <c r="R8" s="8">
        <v>0</v>
      </c>
      <c r="S8" s="292" t="s">
        <v>283</v>
      </c>
      <c r="V8" s="293"/>
    </row>
    <row r="9" spans="1:22" ht="27.95" customHeight="1" x14ac:dyDescent="0.25">
      <c r="A9" s="235" t="s">
        <v>67</v>
      </c>
      <c r="B9" s="42">
        <v>4</v>
      </c>
      <c r="C9" s="118">
        <v>2</v>
      </c>
      <c r="D9" s="118">
        <v>2.8</v>
      </c>
      <c r="E9" s="118"/>
      <c r="F9" s="9"/>
      <c r="G9" s="9">
        <v>0</v>
      </c>
      <c r="H9" s="9">
        <v>0</v>
      </c>
      <c r="I9" s="9">
        <v>0</v>
      </c>
      <c r="J9" s="9">
        <v>0</v>
      </c>
      <c r="K9" s="9">
        <v>1</v>
      </c>
      <c r="L9" s="9">
        <v>0</v>
      </c>
      <c r="M9" s="9">
        <v>1</v>
      </c>
      <c r="N9" s="9">
        <v>1</v>
      </c>
      <c r="O9" s="9">
        <v>0</v>
      </c>
      <c r="P9" s="9">
        <v>0</v>
      </c>
      <c r="Q9" s="9">
        <v>1</v>
      </c>
      <c r="R9" s="9">
        <v>0</v>
      </c>
      <c r="S9" s="294" t="s">
        <v>237</v>
      </c>
    </row>
    <row r="10" spans="1:22" ht="27.95" customHeight="1" x14ac:dyDescent="0.25">
      <c r="A10" s="235" t="s">
        <v>15</v>
      </c>
      <c r="B10" s="42">
        <v>55</v>
      </c>
      <c r="C10" s="118">
        <v>2</v>
      </c>
      <c r="D10" s="9">
        <v>4.0999999999999996</v>
      </c>
      <c r="E10" s="9"/>
      <c r="F10" s="9"/>
      <c r="G10" s="9">
        <v>3</v>
      </c>
      <c r="H10" s="9">
        <v>1</v>
      </c>
      <c r="I10" s="9">
        <v>4</v>
      </c>
      <c r="J10" s="9">
        <v>14</v>
      </c>
      <c r="K10" s="9">
        <v>6</v>
      </c>
      <c r="L10" s="9">
        <v>1</v>
      </c>
      <c r="M10" s="9">
        <v>4</v>
      </c>
      <c r="N10" s="9">
        <v>7</v>
      </c>
      <c r="O10" s="9">
        <v>5</v>
      </c>
      <c r="P10" s="9">
        <v>3</v>
      </c>
      <c r="Q10" s="9">
        <v>6</v>
      </c>
      <c r="R10" s="9">
        <v>1</v>
      </c>
      <c r="S10" s="294" t="s">
        <v>284</v>
      </c>
    </row>
    <row r="11" spans="1:22" ht="27.95" customHeight="1" x14ac:dyDescent="0.25">
      <c r="A11" s="235" t="s">
        <v>127</v>
      </c>
      <c r="B11" s="42">
        <v>0</v>
      </c>
      <c r="C11" s="118">
        <v>0</v>
      </c>
      <c r="D11" s="118">
        <v>0</v>
      </c>
      <c r="E11" s="9"/>
      <c r="F11" s="9"/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294" t="s">
        <v>285</v>
      </c>
    </row>
    <row r="12" spans="1:22" ht="27.95" customHeight="1" x14ac:dyDescent="0.25">
      <c r="A12" s="235" t="s">
        <v>22</v>
      </c>
      <c r="B12" s="42">
        <v>0</v>
      </c>
      <c r="C12" s="118">
        <v>0</v>
      </c>
      <c r="D12" s="118">
        <v>0</v>
      </c>
      <c r="E12" s="9"/>
      <c r="F12" s="9"/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294" t="s">
        <v>228</v>
      </c>
    </row>
    <row r="13" spans="1:22" ht="27.95" customHeight="1" x14ac:dyDescent="0.25">
      <c r="A13" s="235" t="s">
        <v>24</v>
      </c>
      <c r="B13" s="42">
        <v>0</v>
      </c>
      <c r="C13" s="118">
        <v>0</v>
      </c>
      <c r="D13" s="118">
        <v>0</v>
      </c>
      <c r="E13" s="9"/>
      <c r="F13" s="9"/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294" t="s">
        <v>286</v>
      </c>
    </row>
    <row r="14" spans="1:22" ht="27.95" customHeight="1" x14ac:dyDescent="0.25">
      <c r="A14" s="235" t="s">
        <v>25</v>
      </c>
      <c r="B14" s="42">
        <v>0</v>
      </c>
      <c r="C14" s="118">
        <v>0</v>
      </c>
      <c r="D14" s="118">
        <v>0</v>
      </c>
      <c r="E14" s="118"/>
      <c r="F14" s="9"/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294" t="s">
        <v>287</v>
      </c>
    </row>
    <row r="15" spans="1:22" ht="27.95" customHeight="1" x14ac:dyDescent="0.25">
      <c r="A15" s="235" t="s">
        <v>29</v>
      </c>
      <c r="B15" s="42">
        <v>25</v>
      </c>
      <c r="C15" s="118">
        <v>1</v>
      </c>
      <c r="D15" s="9">
        <v>4.4000000000000004</v>
      </c>
      <c r="E15" s="9"/>
      <c r="F15" s="9"/>
      <c r="G15" s="9">
        <v>0</v>
      </c>
      <c r="H15" s="9">
        <v>10</v>
      </c>
      <c r="I15" s="9">
        <v>2</v>
      </c>
      <c r="J15" s="9">
        <v>1</v>
      </c>
      <c r="K15" s="9">
        <v>5</v>
      </c>
      <c r="L15" s="9">
        <v>2</v>
      </c>
      <c r="M15" s="9">
        <v>3</v>
      </c>
      <c r="N15" s="9">
        <v>0</v>
      </c>
      <c r="O15" s="9">
        <v>0</v>
      </c>
      <c r="P15" s="9">
        <v>1</v>
      </c>
      <c r="Q15" s="9">
        <v>0</v>
      </c>
      <c r="R15" s="9">
        <v>1</v>
      </c>
      <c r="S15" s="294" t="s">
        <v>288</v>
      </c>
    </row>
    <row r="16" spans="1:22" ht="27.95" customHeight="1" x14ac:dyDescent="0.25">
      <c r="A16" s="235" t="s">
        <v>21</v>
      </c>
      <c r="B16" s="42">
        <v>0</v>
      </c>
      <c r="C16" s="118">
        <v>0</v>
      </c>
      <c r="D16" s="118">
        <v>0</v>
      </c>
      <c r="E16" s="9"/>
      <c r="F16" s="9"/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294" t="s">
        <v>289</v>
      </c>
    </row>
    <row r="17" spans="1:19" ht="27.95" customHeight="1" x14ac:dyDescent="0.25">
      <c r="A17" s="235" t="s">
        <v>26</v>
      </c>
      <c r="B17" s="42">
        <v>0</v>
      </c>
      <c r="C17" s="118">
        <v>0</v>
      </c>
      <c r="D17" s="118">
        <v>0</v>
      </c>
      <c r="E17" s="9"/>
      <c r="F17" s="9"/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294" t="s">
        <v>249</v>
      </c>
    </row>
    <row r="18" spans="1:19" ht="27.95" customHeight="1" x14ac:dyDescent="0.25">
      <c r="A18" s="235" t="s">
        <v>128</v>
      </c>
      <c r="B18" s="42">
        <v>0</v>
      </c>
      <c r="C18" s="118">
        <v>0</v>
      </c>
      <c r="D18" s="118">
        <v>0</v>
      </c>
      <c r="E18" s="9"/>
      <c r="F18" s="9"/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294" t="s">
        <v>290</v>
      </c>
    </row>
    <row r="19" spans="1:19" ht="27.95" customHeight="1" x14ac:dyDescent="0.25">
      <c r="A19" s="263" t="s">
        <v>27</v>
      </c>
      <c r="B19" s="42">
        <v>0</v>
      </c>
      <c r="C19" s="118">
        <v>0</v>
      </c>
      <c r="D19" s="118">
        <v>0</v>
      </c>
      <c r="E19" s="9"/>
      <c r="F19" s="9"/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311" t="s">
        <v>291</v>
      </c>
    </row>
    <row r="20" spans="1:19" ht="27.95" customHeight="1" x14ac:dyDescent="0.25">
      <c r="A20" s="263" t="s">
        <v>28</v>
      </c>
      <c r="B20" s="42">
        <v>2</v>
      </c>
      <c r="C20" s="118">
        <v>3.1</v>
      </c>
      <c r="D20" s="118">
        <v>3.7</v>
      </c>
      <c r="E20" s="9"/>
      <c r="F20" s="9"/>
      <c r="G20" s="9">
        <v>0</v>
      </c>
      <c r="H20" s="9">
        <v>0</v>
      </c>
      <c r="I20" s="9">
        <v>0</v>
      </c>
      <c r="J20" s="9">
        <v>0</v>
      </c>
      <c r="K20" s="9">
        <v>1</v>
      </c>
      <c r="L20" s="9">
        <v>0</v>
      </c>
      <c r="M20" s="9">
        <v>0</v>
      </c>
      <c r="N20" s="9">
        <v>0</v>
      </c>
      <c r="O20" s="9">
        <v>1</v>
      </c>
      <c r="P20" s="9">
        <v>0</v>
      </c>
      <c r="Q20" s="9">
        <v>0</v>
      </c>
      <c r="R20" s="9">
        <v>0</v>
      </c>
      <c r="S20" s="311" t="s">
        <v>292</v>
      </c>
    </row>
    <row r="21" spans="1:19" ht="27.95" customHeight="1" x14ac:dyDescent="0.25">
      <c r="A21" s="263" t="s">
        <v>30</v>
      </c>
      <c r="B21" s="133">
        <v>6</v>
      </c>
      <c r="C21" s="17">
        <v>2.6</v>
      </c>
      <c r="D21" s="36">
        <v>3.8</v>
      </c>
      <c r="E21" s="36"/>
      <c r="F21" s="36"/>
      <c r="G21" s="36">
        <v>0</v>
      </c>
      <c r="H21" s="36">
        <v>1</v>
      </c>
      <c r="I21" s="36">
        <v>0</v>
      </c>
      <c r="J21" s="36">
        <v>0</v>
      </c>
      <c r="K21" s="36">
        <v>3</v>
      </c>
      <c r="L21" s="36">
        <v>0</v>
      </c>
      <c r="M21" s="36">
        <v>2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11" t="s">
        <v>293</v>
      </c>
    </row>
    <row r="22" spans="1:19" ht="27.95" customHeight="1" thickBot="1" x14ac:dyDescent="0.3">
      <c r="A22" s="266" t="s">
        <v>31</v>
      </c>
      <c r="B22" s="134">
        <v>4</v>
      </c>
      <c r="C22" s="130">
        <v>2.7</v>
      </c>
      <c r="D22" s="130">
        <v>4.2</v>
      </c>
      <c r="E22" s="131"/>
      <c r="F22" s="131"/>
      <c r="G22" s="131">
        <v>2</v>
      </c>
      <c r="H22" s="131">
        <v>0</v>
      </c>
      <c r="I22" s="131">
        <v>0</v>
      </c>
      <c r="J22" s="131">
        <v>0</v>
      </c>
      <c r="K22" s="131">
        <v>1</v>
      </c>
      <c r="L22" s="131">
        <v>0</v>
      </c>
      <c r="M22" s="131">
        <v>0</v>
      </c>
      <c r="N22" s="131">
        <v>1</v>
      </c>
      <c r="O22" s="131">
        <v>0</v>
      </c>
      <c r="P22" s="131">
        <v>0</v>
      </c>
      <c r="Q22" s="131">
        <v>0</v>
      </c>
      <c r="R22" s="131">
        <v>0</v>
      </c>
      <c r="S22" s="328" t="s">
        <v>254</v>
      </c>
    </row>
    <row r="23" spans="1:19" ht="27.95" customHeight="1" thickTop="1" thickBot="1" x14ac:dyDescent="0.3">
      <c r="A23" s="267" t="s">
        <v>92</v>
      </c>
      <c r="B23" s="135">
        <f>SUM(B8:B22)</f>
        <v>105</v>
      </c>
      <c r="C23" s="178">
        <v>1</v>
      </c>
      <c r="D23" s="178">
        <v>4.4000000000000004</v>
      </c>
      <c r="E23" s="136"/>
      <c r="F23" s="136"/>
      <c r="G23" s="135">
        <f t="shared" ref="G23:R23" si="0">SUM(G8:G22)</f>
        <v>7</v>
      </c>
      <c r="H23" s="135">
        <f t="shared" si="0"/>
        <v>12</v>
      </c>
      <c r="I23" s="135">
        <f t="shared" si="0"/>
        <v>7</v>
      </c>
      <c r="J23" s="135">
        <f t="shared" si="0"/>
        <v>15</v>
      </c>
      <c r="K23" s="135">
        <f t="shared" si="0"/>
        <v>19</v>
      </c>
      <c r="L23" s="135">
        <f t="shared" si="0"/>
        <v>4</v>
      </c>
      <c r="M23" s="135">
        <f t="shared" si="0"/>
        <v>12</v>
      </c>
      <c r="N23" s="135">
        <f t="shared" si="0"/>
        <v>9</v>
      </c>
      <c r="O23" s="135">
        <f t="shared" si="0"/>
        <v>7</v>
      </c>
      <c r="P23" s="135">
        <f t="shared" si="0"/>
        <v>4</v>
      </c>
      <c r="Q23" s="135">
        <f t="shared" si="0"/>
        <v>7</v>
      </c>
      <c r="R23" s="135">
        <f t="shared" si="0"/>
        <v>2</v>
      </c>
      <c r="S23" s="329" t="s">
        <v>294</v>
      </c>
    </row>
    <row r="24" spans="1:19" ht="27.95" customHeight="1" thickTop="1" thickBot="1" x14ac:dyDescent="0.3">
      <c r="A24" s="268" t="s">
        <v>139</v>
      </c>
      <c r="B24" s="152"/>
      <c r="C24" s="153"/>
      <c r="D24" s="153"/>
      <c r="E24" s="153"/>
      <c r="F24" s="153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486" t="s">
        <v>295</v>
      </c>
      <c r="S24" s="486"/>
    </row>
    <row r="25" spans="1:19" ht="27.95" customHeight="1" thickTop="1" x14ac:dyDescent="0.25">
      <c r="A25" s="262" t="s">
        <v>32</v>
      </c>
      <c r="B25" s="52">
        <v>8</v>
      </c>
      <c r="C25" s="16">
        <v>2.2000000000000002</v>
      </c>
      <c r="D25" s="16">
        <v>3.8</v>
      </c>
      <c r="E25" s="5"/>
      <c r="F25" s="5"/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3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>
        <v>3</v>
      </c>
      <c r="S25" s="68" t="s">
        <v>245</v>
      </c>
    </row>
    <row r="26" spans="1:19" ht="27.95" customHeight="1" x14ac:dyDescent="0.25">
      <c r="A26" s="263" t="s">
        <v>70</v>
      </c>
      <c r="B26" s="133">
        <v>30</v>
      </c>
      <c r="C26" s="17">
        <v>2.5</v>
      </c>
      <c r="D26" s="36">
        <v>4.3</v>
      </c>
      <c r="E26" s="36"/>
      <c r="F26" s="36"/>
      <c r="G26" s="36">
        <v>7</v>
      </c>
      <c r="H26" s="36">
        <v>2</v>
      </c>
      <c r="I26" s="36">
        <v>0</v>
      </c>
      <c r="J26" s="36">
        <v>1</v>
      </c>
      <c r="K26" s="36">
        <v>2</v>
      </c>
      <c r="L26" s="36">
        <v>2</v>
      </c>
      <c r="M26" s="36">
        <v>6</v>
      </c>
      <c r="N26" s="36">
        <v>4</v>
      </c>
      <c r="O26" s="36">
        <v>2</v>
      </c>
      <c r="P26" s="36">
        <v>2</v>
      </c>
      <c r="Q26" s="36">
        <v>1</v>
      </c>
      <c r="R26" s="36">
        <v>1</v>
      </c>
      <c r="S26" s="311" t="s">
        <v>296</v>
      </c>
    </row>
    <row r="27" spans="1:19" ht="27.95" customHeight="1" thickBot="1" x14ac:dyDescent="0.3">
      <c r="A27" s="263" t="s">
        <v>86</v>
      </c>
      <c r="B27" s="133">
        <v>9</v>
      </c>
      <c r="C27" s="17">
        <v>2.7</v>
      </c>
      <c r="D27" s="36">
        <v>3.5</v>
      </c>
      <c r="E27" s="36"/>
      <c r="F27" s="36"/>
      <c r="G27" s="36">
        <v>1</v>
      </c>
      <c r="H27" s="36">
        <v>0</v>
      </c>
      <c r="I27" s="36">
        <v>0</v>
      </c>
      <c r="J27" s="36">
        <v>1</v>
      </c>
      <c r="K27" s="36">
        <v>4</v>
      </c>
      <c r="L27" s="36">
        <v>1</v>
      </c>
      <c r="M27" s="36">
        <v>0</v>
      </c>
      <c r="N27" s="36">
        <v>1</v>
      </c>
      <c r="O27" s="36">
        <v>0</v>
      </c>
      <c r="P27" s="36">
        <v>1</v>
      </c>
      <c r="Q27" s="36">
        <v>0</v>
      </c>
      <c r="R27" s="36">
        <v>0</v>
      </c>
      <c r="S27" s="311" t="s">
        <v>247</v>
      </c>
    </row>
    <row r="28" spans="1:19" ht="27.95" customHeight="1" thickTop="1" thickBot="1" x14ac:dyDescent="0.3">
      <c r="A28" s="267" t="s">
        <v>92</v>
      </c>
      <c r="B28" s="135">
        <f>SUM(B25:B27)</f>
        <v>47</v>
      </c>
      <c r="C28" s="136">
        <v>2.2000000000000002</v>
      </c>
      <c r="D28" s="136">
        <v>4.3</v>
      </c>
      <c r="E28" s="136"/>
      <c r="F28" s="136"/>
      <c r="G28" s="135">
        <f t="shared" ref="G28:R28" si="1">SUM(G25:G27)</f>
        <v>8</v>
      </c>
      <c r="H28" s="135">
        <f t="shared" si="1"/>
        <v>2</v>
      </c>
      <c r="I28" s="135">
        <f t="shared" si="1"/>
        <v>0</v>
      </c>
      <c r="J28" s="135">
        <f t="shared" si="1"/>
        <v>2</v>
      </c>
      <c r="K28" s="135">
        <f t="shared" si="1"/>
        <v>7</v>
      </c>
      <c r="L28" s="135">
        <f t="shared" si="1"/>
        <v>6</v>
      </c>
      <c r="M28" s="135">
        <f t="shared" si="1"/>
        <v>6</v>
      </c>
      <c r="N28" s="135">
        <f t="shared" si="1"/>
        <v>5</v>
      </c>
      <c r="O28" s="135">
        <f t="shared" si="1"/>
        <v>2</v>
      </c>
      <c r="P28" s="135">
        <f t="shared" si="1"/>
        <v>4</v>
      </c>
      <c r="Q28" s="135">
        <f t="shared" si="1"/>
        <v>1</v>
      </c>
      <c r="R28" s="135">
        <f t="shared" si="1"/>
        <v>4</v>
      </c>
      <c r="S28" s="329" t="s">
        <v>294</v>
      </c>
    </row>
    <row r="29" spans="1:19" ht="72.75" customHeight="1" thickTop="1" thickBot="1" x14ac:dyDescent="0.3">
      <c r="A29" s="269" t="s">
        <v>138</v>
      </c>
      <c r="B29" s="138">
        <v>150</v>
      </c>
      <c r="C29" s="136">
        <v>2</v>
      </c>
      <c r="D29" s="136">
        <v>5</v>
      </c>
      <c r="E29" s="129"/>
      <c r="F29" s="129"/>
      <c r="G29" s="129">
        <v>11</v>
      </c>
      <c r="H29" s="129">
        <v>12</v>
      </c>
      <c r="I29" s="129">
        <v>21</v>
      </c>
      <c r="J29" s="129">
        <v>7</v>
      </c>
      <c r="K29" s="129">
        <v>13</v>
      </c>
      <c r="L29" s="129">
        <v>11</v>
      </c>
      <c r="M29" s="129">
        <v>9</v>
      </c>
      <c r="N29" s="129">
        <v>13</v>
      </c>
      <c r="O29" s="129">
        <v>19</v>
      </c>
      <c r="P29" s="129">
        <v>11</v>
      </c>
      <c r="Q29" s="129">
        <v>9</v>
      </c>
      <c r="R29" s="129">
        <v>14</v>
      </c>
      <c r="S29" s="330" t="s">
        <v>298</v>
      </c>
    </row>
    <row r="30" spans="1:19" ht="25.5" customHeight="1" thickTop="1" thickBot="1" x14ac:dyDescent="0.3">
      <c r="A30" s="268" t="s">
        <v>95</v>
      </c>
      <c r="B30" s="154">
        <f>SUM(B23+B28+B29)</f>
        <v>302</v>
      </c>
      <c r="C30" s="179">
        <v>1</v>
      </c>
      <c r="D30" s="179">
        <v>5</v>
      </c>
      <c r="E30" s="153"/>
      <c r="F30" s="153"/>
      <c r="G30" s="152">
        <f t="shared" ref="G30:R30" si="2">SUM(G23+G28+G29)</f>
        <v>26</v>
      </c>
      <c r="H30" s="152">
        <f t="shared" si="2"/>
        <v>26</v>
      </c>
      <c r="I30" s="152">
        <f t="shared" si="2"/>
        <v>28</v>
      </c>
      <c r="J30" s="152">
        <f t="shared" si="2"/>
        <v>24</v>
      </c>
      <c r="K30" s="152">
        <f t="shared" si="2"/>
        <v>39</v>
      </c>
      <c r="L30" s="152">
        <f t="shared" si="2"/>
        <v>21</v>
      </c>
      <c r="M30" s="152">
        <f t="shared" si="2"/>
        <v>27</v>
      </c>
      <c r="N30" s="152">
        <f t="shared" si="2"/>
        <v>27</v>
      </c>
      <c r="O30" s="152">
        <f t="shared" si="2"/>
        <v>28</v>
      </c>
      <c r="P30" s="152">
        <f t="shared" si="2"/>
        <v>19</v>
      </c>
      <c r="Q30" s="152">
        <f t="shared" si="2"/>
        <v>17</v>
      </c>
      <c r="R30" s="152">
        <f t="shared" si="2"/>
        <v>20</v>
      </c>
      <c r="S30" s="331" t="s">
        <v>297</v>
      </c>
    </row>
    <row r="31" spans="1:19" ht="6.75" customHeight="1" thickTop="1" x14ac:dyDescent="0.25">
      <c r="A31" s="114"/>
      <c r="B31" s="2"/>
      <c r="C31" s="115"/>
      <c r="D31" s="2"/>
      <c r="E31" s="2"/>
      <c r="F31" s="115"/>
      <c r="G31" s="117"/>
      <c r="H31" s="117"/>
      <c r="I31" s="117"/>
      <c r="J31" s="117"/>
      <c r="K31" s="117"/>
      <c r="L31" s="117"/>
      <c r="M31" s="117"/>
      <c r="N31" s="115"/>
      <c r="O31" s="115"/>
      <c r="P31" s="115"/>
      <c r="Q31" s="117"/>
      <c r="R31" s="117"/>
    </row>
    <row r="32" spans="1:19" ht="23.25" customHeight="1" x14ac:dyDescent="0.25">
      <c r="A32" s="395" t="s">
        <v>145</v>
      </c>
      <c r="B32" s="395"/>
      <c r="C32" s="395"/>
      <c r="D32" s="395"/>
      <c r="E32" s="395"/>
      <c r="F32" s="395"/>
      <c r="G32" s="395"/>
      <c r="H32" s="111"/>
      <c r="I32" s="111"/>
      <c r="J32" s="111"/>
      <c r="K32" s="484" t="s">
        <v>201</v>
      </c>
      <c r="L32" s="484"/>
      <c r="M32" s="484"/>
      <c r="N32" s="484"/>
      <c r="O32" s="484"/>
      <c r="P32" s="484"/>
      <c r="Q32" s="484"/>
      <c r="R32" s="484"/>
      <c r="S32" s="484"/>
    </row>
    <row r="33" spans="1:19" ht="23.25" customHeight="1" x14ac:dyDescent="0.25">
      <c r="A33" s="336"/>
      <c r="B33" s="336"/>
      <c r="C33" s="336"/>
      <c r="D33" s="336"/>
      <c r="E33" s="336"/>
      <c r="F33" s="336"/>
      <c r="G33" s="336"/>
      <c r="H33" s="111"/>
      <c r="I33" s="111"/>
      <c r="J33" s="111"/>
      <c r="K33" s="337"/>
      <c r="L33" s="337"/>
      <c r="M33" s="337"/>
      <c r="N33" s="337"/>
      <c r="O33" s="337"/>
      <c r="P33" s="337"/>
      <c r="Q33" s="337"/>
      <c r="R33" s="337"/>
      <c r="S33" s="337"/>
    </row>
    <row r="34" spans="1:19" ht="23.25" customHeight="1" x14ac:dyDescent="0.25">
      <c r="A34" s="336"/>
      <c r="B34" s="336"/>
      <c r="C34" s="336"/>
      <c r="D34" s="336"/>
      <c r="E34" s="336"/>
      <c r="F34" s="336"/>
      <c r="G34" s="336"/>
      <c r="H34" s="111"/>
      <c r="I34" s="111"/>
      <c r="J34" s="111"/>
      <c r="K34" s="337"/>
      <c r="L34" s="337"/>
      <c r="M34" s="337"/>
      <c r="N34" s="337"/>
      <c r="O34" s="337"/>
      <c r="P34" s="337"/>
      <c r="Q34" s="337"/>
      <c r="R34" s="337"/>
      <c r="S34" s="337"/>
    </row>
    <row r="35" spans="1:19" ht="23.25" customHeight="1" x14ac:dyDescent="0.25">
      <c r="A35" s="336"/>
      <c r="B35" s="336"/>
      <c r="C35" s="336"/>
      <c r="D35" s="336"/>
      <c r="E35" s="336"/>
      <c r="F35" s="336"/>
      <c r="G35" s="336"/>
      <c r="H35" s="111"/>
      <c r="I35" s="111"/>
      <c r="J35" s="111"/>
      <c r="K35" s="337"/>
      <c r="L35" s="337"/>
      <c r="M35" s="337"/>
      <c r="N35" s="337"/>
      <c r="O35" s="337"/>
      <c r="P35" s="337"/>
      <c r="Q35" s="337"/>
      <c r="R35" s="337"/>
      <c r="S35" s="337"/>
    </row>
    <row r="36" spans="1:19" ht="13.5" customHeight="1" x14ac:dyDescent="0.25">
      <c r="A36" s="336"/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111"/>
      <c r="M36" s="111"/>
      <c r="N36" s="111"/>
      <c r="O36" s="111"/>
      <c r="P36" s="111"/>
      <c r="Q36" s="111"/>
      <c r="R36" s="111"/>
    </row>
    <row r="37" spans="1:19" ht="13.5" customHeight="1" x14ac:dyDescent="0.25">
      <c r="A37" s="336"/>
      <c r="B37" s="336"/>
      <c r="C37" s="336"/>
      <c r="D37" s="336"/>
      <c r="E37" s="336"/>
      <c r="F37" s="336"/>
      <c r="G37" s="336"/>
      <c r="H37" s="336"/>
      <c r="I37" s="336"/>
      <c r="J37" s="336"/>
      <c r="K37" s="336"/>
      <c r="L37" s="111"/>
      <c r="M37" s="111"/>
      <c r="N37" s="111"/>
      <c r="O37" s="111"/>
      <c r="P37" s="111"/>
      <c r="Q37" s="111"/>
      <c r="R37" s="111"/>
    </row>
    <row r="38" spans="1:19" ht="13.5" customHeight="1" x14ac:dyDescent="0.25">
      <c r="A38" s="336"/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111"/>
      <c r="M38" s="111"/>
      <c r="N38" s="111"/>
      <c r="O38" s="111"/>
      <c r="P38" s="111"/>
      <c r="Q38" s="111"/>
      <c r="R38" s="111"/>
    </row>
    <row r="39" spans="1:19" ht="13.5" customHeight="1" x14ac:dyDescent="0.25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11"/>
      <c r="M39" s="111"/>
      <c r="N39" s="111"/>
      <c r="O39" s="111"/>
      <c r="P39" s="111"/>
      <c r="Q39" s="111"/>
      <c r="R39" s="111"/>
    </row>
    <row r="40" spans="1:19" ht="13.5" customHeight="1" x14ac:dyDescent="0.25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11"/>
      <c r="M40" s="111"/>
      <c r="N40" s="111"/>
      <c r="O40" s="111"/>
      <c r="P40" s="111"/>
      <c r="Q40" s="111"/>
      <c r="R40" s="111"/>
    </row>
    <row r="41" spans="1:19" ht="13.5" customHeight="1" x14ac:dyDescent="0.25">
      <c r="A41" s="113"/>
      <c r="B41" s="113"/>
      <c r="C41" s="113"/>
      <c r="D41" s="113"/>
      <c r="E41" s="116"/>
      <c r="F41" s="113"/>
      <c r="G41" s="116"/>
      <c r="H41" s="116"/>
      <c r="I41" s="116"/>
      <c r="J41" s="116"/>
      <c r="K41" s="116"/>
      <c r="L41" s="116"/>
      <c r="M41" s="116"/>
      <c r="N41" s="113"/>
      <c r="O41" s="113"/>
      <c r="P41" s="113"/>
      <c r="Q41" s="116"/>
      <c r="R41" s="116"/>
    </row>
    <row r="42" spans="1:19" ht="16.5" customHeight="1" x14ac:dyDescent="0.25">
      <c r="A42" s="380" t="s">
        <v>345</v>
      </c>
      <c r="B42" s="380"/>
      <c r="C42" s="380"/>
      <c r="D42" s="380"/>
      <c r="E42" s="380"/>
      <c r="F42" s="380"/>
      <c r="G42" s="380"/>
      <c r="H42" s="119"/>
      <c r="I42" s="119"/>
      <c r="J42" s="119"/>
      <c r="K42" s="189">
        <v>22</v>
      </c>
      <c r="L42" s="189"/>
      <c r="M42" s="189"/>
      <c r="N42" s="189"/>
      <c r="O42" s="381" t="s">
        <v>179</v>
      </c>
      <c r="P42" s="381"/>
      <c r="Q42" s="381"/>
      <c r="R42" s="381"/>
      <c r="S42" s="381"/>
    </row>
  </sheetData>
  <mergeCells count="15">
    <mergeCell ref="A42:G42"/>
    <mergeCell ref="O42:S42"/>
    <mergeCell ref="A1:S1"/>
    <mergeCell ref="A2:S2"/>
    <mergeCell ref="A4:A7"/>
    <mergeCell ref="S4:S7"/>
    <mergeCell ref="C4:D4"/>
    <mergeCell ref="B4:B6"/>
    <mergeCell ref="A3:B3"/>
    <mergeCell ref="C5:D5"/>
    <mergeCell ref="A32:G32"/>
    <mergeCell ref="K32:S32"/>
    <mergeCell ref="G4:R4"/>
    <mergeCell ref="G5:R5"/>
    <mergeCell ref="R24:S24"/>
  </mergeCells>
  <printOptions horizontalCentered="1"/>
  <pageMargins left="0.45866141700000002" right="0.45866141700000002" top="0.6" bottom="0.44685039399999998" header="0.31496062992126" footer="0.31496062992126"/>
  <pageSetup paperSize="9" scale="7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89"/>
  <sheetViews>
    <sheetView rightToLeft="1" view="pageBreakPreview" zoomScaleSheetLayoutView="100" workbookViewId="0">
      <selection activeCell="E21" sqref="E21"/>
    </sheetView>
  </sheetViews>
  <sheetFormatPr defaultColWidth="8.875" defaultRowHeight="15.75" x14ac:dyDescent="0.65"/>
  <cols>
    <col min="1" max="1" width="25.75" style="77" customWidth="1"/>
    <col min="2" max="2" width="0.625" style="77" customWidth="1"/>
    <col min="3" max="3" width="17.5" style="69" customWidth="1"/>
    <col min="4" max="4" width="15.375" style="69" customWidth="1"/>
    <col min="5" max="5" width="13.625" style="69" customWidth="1"/>
    <col min="6" max="16384" width="8.875" style="69"/>
  </cols>
  <sheetData>
    <row r="1" spans="1:9" ht="23.25" customHeight="1" x14ac:dyDescent="0.65">
      <c r="A1" s="394" t="s">
        <v>0</v>
      </c>
      <c r="B1" s="394"/>
      <c r="C1" s="394"/>
      <c r="D1" s="394"/>
      <c r="E1" s="394"/>
    </row>
    <row r="2" spans="1:9" ht="26.25" customHeight="1" x14ac:dyDescent="0.65">
      <c r="A2" s="411" t="s">
        <v>300</v>
      </c>
      <c r="B2" s="411"/>
      <c r="C2" s="411"/>
      <c r="D2" s="411"/>
      <c r="E2" s="411"/>
    </row>
    <row r="3" spans="1:9" ht="24" customHeight="1" thickBot="1" x14ac:dyDescent="0.7">
      <c r="A3" s="97" t="s">
        <v>161</v>
      </c>
      <c r="B3" s="97"/>
      <c r="C3" s="270"/>
      <c r="D3" s="270"/>
      <c r="E3" s="287" t="s">
        <v>218</v>
      </c>
    </row>
    <row r="4" spans="1:9" ht="38.25" customHeight="1" thickTop="1" x14ac:dyDescent="0.65">
      <c r="A4" s="490" t="s">
        <v>1</v>
      </c>
      <c r="B4" s="271"/>
      <c r="C4" s="272" t="s">
        <v>72</v>
      </c>
      <c r="D4" s="271" t="s">
        <v>91</v>
      </c>
      <c r="E4" s="488" t="s">
        <v>337</v>
      </c>
    </row>
    <row r="5" spans="1:9" ht="38.25" customHeight="1" x14ac:dyDescent="0.65">
      <c r="A5" s="491"/>
      <c r="B5" s="273"/>
      <c r="C5" s="503" t="s">
        <v>301</v>
      </c>
      <c r="D5" s="503" t="s">
        <v>302</v>
      </c>
      <c r="E5" s="489"/>
    </row>
    <row r="6" spans="1:9" ht="35.1" customHeight="1" x14ac:dyDescent="0.65">
      <c r="A6" s="275" t="s">
        <v>2</v>
      </c>
      <c r="B6" s="201"/>
      <c r="C6" s="20">
        <v>600</v>
      </c>
      <c r="D6" s="20">
        <v>17.3</v>
      </c>
      <c r="E6" s="332" t="s">
        <v>303</v>
      </c>
      <c r="H6" s="60"/>
      <c r="I6" s="60"/>
    </row>
    <row r="7" spans="1:9" ht="35.1" customHeight="1" x14ac:dyDescent="0.65">
      <c r="A7" s="276" t="s">
        <v>3</v>
      </c>
      <c r="B7" s="203"/>
      <c r="C7" s="10">
        <v>178</v>
      </c>
      <c r="D7" s="10">
        <v>5.0999999999999996</v>
      </c>
      <c r="E7" s="294" t="s">
        <v>304</v>
      </c>
    </row>
    <row r="8" spans="1:9" ht="35.1" customHeight="1" x14ac:dyDescent="0.65">
      <c r="A8" s="276" t="s">
        <v>4</v>
      </c>
      <c r="B8" s="203"/>
      <c r="C8" s="10">
        <v>812</v>
      </c>
      <c r="D8" s="23">
        <v>23.5</v>
      </c>
      <c r="E8" s="294" t="s">
        <v>305</v>
      </c>
    </row>
    <row r="9" spans="1:9" ht="35.1" customHeight="1" x14ac:dyDescent="0.65">
      <c r="A9" s="276" t="s">
        <v>5</v>
      </c>
      <c r="B9" s="203"/>
      <c r="C9" s="10">
        <v>195</v>
      </c>
      <c r="D9" s="23">
        <v>5.6</v>
      </c>
      <c r="E9" s="294" t="s">
        <v>306</v>
      </c>
    </row>
    <row r="10" spans="1:9" ht="35.1" customHeight="1" x14ac:dyDescent="0.65">
      <c r="A10" s="276" t="s">
        <v>6</v>
      </c>
      <c r="B10" s="203"/>
      <c r="C10" s="10">
        <v>377</v>
      </c>
      <c r="D10" s="10">
        <v>10.9</v>
      </c>
      <c r="E10" s="294" t="s">
        <v>307</v>
      </c>
    </row>
    <row r="11" spans="1:9" ht="35.1" customHeight="1" thickBot="1" x14ac:dyDescent="0.7">
      <c r="A11" s="277" t="s">
        <v>7</v>
      </c>
      <c r="B11" s="202"/>
      <c r="C11" s="86">
        <v>1300</v>
      </c>
      <c r="D11" s="21">
        <v>37.6</v>
      </c>
      <c r="E11" s="311" t="s">
        <v>308</v>
      </c>
    </row>
    <row r="12" spans="1:9" ht="35.1" customHeight="1" thickTop="1" thickBot="1" x14ac:dyDescent="0.7">
      <c r="A12" s="278" t="s">
        <v>92</v>
      </c>
      <c r="B12" s="148"/>
      <c r="C12" s="149">
        <f>SUM(C6:C11)</f>
        <v>3462</v>
      </c>
      <c r="D12" s="150">
        <v>100</v>
      </c>
      <c r="E12" s="333" t="s">
        <v>294</v>
      </c>
    </row>
    <row r="13" spans="1:9" ht="14.25" customHeight="1" thickTop="1" x14ac:dyDescent="0.65">
      <c r="A13" s="71"/>
      <c r="B13" s="71"/>
      <c r="C13" s="4"/>
      <c r="D13" s="4"/>
    </row>
    <row r="14" spans="1:9" ht="14.25" customHeight="1" x14ac:dyDescent="0.65">
      <c r="A14" s="71"/>
      <c r="B14" s="71"/>
      <c r="C14" s="4"/>
      <c r="D14" s="4"/>
    </row>
    <row r="15" spans="1:9" ht="11.25" customHeight="1" x14ac:dyDescent="0.65">
      <c r="A15" s="71"/>
      <c r="B15" s="71"/>
      <c r="C15" s="4"/>
      <c r="D15" s="71"/>
    </row>
    <row r="16" spans="1:9" ht="23.25" customHeight="1" x14ac:dyDescent="0.65">
      <c r="A16" s="394" t="s">
        <v>8</v>
      </c>
      <c r="B16" s="394"/>
      <c r="C16" s="394"/>
      <c r="D16" s="394"/>
      <c r="E16" s="394"/>
    </row>
    <row r="17" spans="1:11" ht="30" customHeight="1" x14ac:dyDescent="0.65">
      <c r="A17" s="411" t="s">
        <v>309</v>
      </c>
      <c r="B17" s="411"/>
      <c r="C17" s="411"/>
      <c r="D17" s="411"/>
      <c r="E17" s="411"/>
    </row>
    <row r="18" spans="1:11" ht="27" customHeight="1" thickBot="1" x14ac:dyDescent="0.3">
      <c r="A18" s="97" t="s">
        <v>151</v>
      </c>
      <c r="B18" s="97"/>
      <c r="C18" s="270"/>
      <c r="D18" s="270"/>
      <c r="E18" s="287" t="s">
        <v>219</v>
      </c>
      <c r="J18" s="72"/>
      <c r="K18" s="72"/>
    </row>
    <row r="19" spans="1:11" ht="39" customHeight="1" thickTop="1" x14ac:dyDescent="0.65">
      <c r="A19" s="271" t="s">
        <v>9</v>
      </c>
      <c r="B19" s="271"/>
      <c r="C19" s="271" t="s">
        <v>73</v>
      </c>
      <c r="D19" s="271" t="s">
        <v>91</v>
      </c>
      <c r="E19" s="492" t="s">
        <v>310</v>
      </c>
    </row>
    <row r="20" spans="1:11" ht="39" customHeight="1" x14ac:dyDescent="0.65">
      <c r="A20" s="273"/>
      <c r="B20" s="273"/>
      <c r="C20" s="503" t="s">
        <v>311</v>
      </c>
      <c r="D20" s="503" t="s">
        <v>302</v>
      </c>
      <c r="E20" s="493"/>
    </row>
    <row r="21" spans="1:11" ht="37.5" customHeight="1" x14ac:dyDescent="0.65">
      <c r="A21" s="275" t="s">
        <v>123</v>
      </c>
      <c r="B21" s="201"/>
      <c r="C21" s="28">
        <v>132500</v>
      </c>
      <c r="D21" s="20">
        <v>30.5</v>
      </c>
      <c r="E21" s="332" t="s">
        <v>312</v>
      </c>
    </row>
    <row r="22" spans="1:11" ht="35.1" customHeight="1" x14ac:dyDescent="0.65">
      <c r="A22" s="276" t="s">
        <v>10</v>
      </c>
      <c r="B22" s="203"/>
      <c r="C22" s="26">
        <v>42000</v>
      </c>
      <c r="D22" s="10">
        <v>9.6999999999999993</v>
      </c>
      <c r="E22" s="294" t="s">
        <v>313</v>
      </c>
    </row>
    <row r="23" spans="1:11" ht="35.1" customHeight="1" x14ac:dyDescent="0.65">
      <c r="A23" s="276" t="s">
        <v>11</v>
      </c>
      <c r="B23" s="203"/>
      <c r="C23" s="26">
        <v>92000</v>
      </c>
      <c r="D23" s="10">
        <v>21.1</v>
      </c>
      <c r="E23" s="294" t="s">
        <v>314</v>
      </c>
    </row>
    <row r="24" spans="1:11" ht="35.1" customHeight="1" thickBot="1" x14ac:dyDescent="0.7">
      <c r="A24" s="277" t="s">
        <v>12</v>
      </c>
      <c r="B24" s="202"/>
      <c r="C24" s="27">
        <v>168552</v>
      </c>
      <c r="D24" s="21">
        <v>38.700000000000003</v>
      </c>
      <c r="E24" s="294" t="s">
        <v>315</v>
      </c>
    </row>
    <row r="25" spans="1:11" ht="35.1" customHeight="1" thickTop="1" thickBot="1" x14ac:dyDescent="0.7">
      <c r="A25" s="278" t="s">
        <v>92</v>
      </c>
      <c r="B25" s="148"/>
      <c r="C25" s="151">
        <v>435052</v>
      </c>
      <c r="D25" s="150">
        <f>SUM(D21:D24)</f>
        <v>100</v>
      </c>
      <c r="E25" s="333" t="s">
        <v>294</v>
      </c>
    </row>
    <row r="26" spans="1:11" ht="8.25" customHeight="1" thickTop="1" x14ac:dyDescent="0.65">
      <c r="A26" s="73"/>
      <c r="B26" s="71"/>
      <c r="C26" s="4"/>
      <c r="D26" s="6"/>
    </row>
    <row r="27" spans="1:11" ht="20.25" customHeight="1" x14ac:dyDescent="0.65">
      <c r="A27" s="223" t="s">
        <v>149</v>
      </c>
      <c r="B27" s="224"/>
      <c r="C27" s="426" t="s">
        <v>316</v>
      </c>
      <c r="D27" s="426"/>
      <c r="E27" s="426"/>
    </row>
    <row r="28" spans="1:11" ht="14.25" customHeight="1" x14ac:dyDescent="0.65">
      <c r="A28" s="89"/>
      <c r="B28" s="200"/>
      <c r="C28" s="89"/>
      <c r="D28" s="89"/>
    </row>
    <row r="29" spans="1:11" ht="9" customHeight="1" x14ac:dyDescent="0.65">
      <c r="A29" s="74"/>
      <c r="B29" s="74"/>
      <c r="C29" s="74"/>
      <c r="D29" s="74"/>
    </row>
    <row r="30" spans="1:11" ht="9" customHeight="1" x14ac:dyDescent="0.65">
      <c r="A30" s="74"/>
      <c r="B30" s="74"/>
      <c r="C30" s="74"/>
      <c r="D30" s="74"/>
    </row>
    <row r="31" spans="1:11" ht="9" customHeight="1" x14ac:dyDescent="0.65">
      <c r="A31" s="74"/>
      <c r="B31" s="74"/>
      <c r="C31" s="74"/>
      <c r="D31" s="74"/>
    </row>
    <row r="32" spans="1:11" ht="9" customHeight="1" x14ac:dyDescent="0.65">
      <c r="A32" s="74"/>
      <c r="B32" s="74"/>
      <c r="C32" s="74"/>
      <c r="D32" s="74"/>
    </row>
    <row r="33" spans="1:16" ht="24" customHeight="1" x14ac:dyDescent="0.65">
      <c r="A33" s="75"/>
      <c r="B33" s="75"/>
      <c r="C33" s="76"/>
      <c r="D33" s="76"/>
    </row>
    <row r="34" spans="1:16" ht="23.25" customHeight="1" x14ac:dyDescent="0.65">
      <c r="A34" s="487" t="s">
        <v>345</v>
      </c>
      <c r="B34" s="487"/>
      <c r="C34" s="221">
        <v>23</v>
      </c>
      <c r="D34" s="447" t="s">
        <v>179</v>
      </c>
      <c r="E34" s="447"/>
    </row>
    <row r="35" spans="1:16" ht="20.100000000000001" customHeight="1" x14ac:dyDescent="0.65"/>
    <row r="36" spans="1:16" ht="20.100000000000001" customHeight="1" x14ac:dyDescent="0.65">
      <c r="A36" s="35"/>
      <c r="B36" s="35"/>
      <c r="C36" s="35"/>
    </row>
    <row r="37" spans="1:16" ht="20.100000000000001" customHeight="1" x14ac:dyDescent="0.65">
      <c r="P37" s="69" t="s">
        <v>179</v>
      </c>
    </row>
    <row r="38" spans="1:16" ht="20.100000000000001" customHeight="1" x14ac:dyDescent="0.65"/>
    <row r="39" spans="1:16" ht="20.100000000000001" customHeight="1" x14ac:dyDescent="0.65"/>
    <row r="40" spans="1:16" ht="20.100000000000001" customHeight="1" x14ac:dyDescent="0.65"/>
    <row r="41" spans="1:16" ht="20.100000000000001" customHeight="1" x14ac:dyDescent="0.65">
      <c r="D41" s="70"/>
    </row>
    <row r="42" spans="1:16" ht="20.100000000000001" customHeight="1" x14ac:dyDescent="0.65"/>
    <row r="43" spans="1:16" ht="20.100000000000001" customHeight="1" x14ac:dyDescent="0.65"/>
    <row r="44" spans="1:16" ht="20.100000000000001" customHeight="1" x14ac:dyDescent="0.65"/>
    <row r="45" spans="1:16" ht="20.100000000000001" customHeight="1" x14ac:dyDescent="0.65"/>
    <row r="46" spans="1:16" ht="20.100000000000001" customHeight="1" x14ac:dyDescent="0.65"/>
    <row r="47" spans="1:16" ht="20.100000000000001" customHeight="1" x14ac:dyDescent="0.65"/>
    <row r="48" spans="1:16" ht="20.100000000000001" customHeight="1" x14ac:dyDescent="0.65"/>
    <row r="49" ht="20.100000000000001" customHeight="1" x14ac:dyDescent="0.65"/>
    <row r="50" ht="20.100000000000001" customHeight="1" x14ac:dyDescent="0.65"/>
    <row r="51" ht="20.100000000000001" customHeight="1" x14ac:dyDescent="0.65"/>
    <row r="52" ht="20.100000000000001" customHeight="1" x14ac:dyDescent="0.65"/>
    <row r="53" ht="20.100000000000001" customHeight="1" x14ac:dyDescent="0.65"/>
    <row r="54" ht="20.100000000000001" customHeight="1" x14ac:dyDescent="0.65"/>
    <row r="55" ht="20.100000000000001" customHeight="1" x14ac:dyDescent="0.65"/>
    <row r="56" ht="20.100000000000001" customHeight="1" x14ac:dyDescent="0.65"/>
    <row r="57" ht="20.100000000000001" customHeight="1" x14ac:dyDescent="0.65"/>
    <row r="58" ht="20.100000000000001" customHeight="1" x14ac:dyDescent="0.65"/>
    <row r="59" ht="20.100000000000001" customHeight="1" x14ac:dyDescent="0.65"/>
    <row r="60" ht="20.100000000000001" customHeight="1" x14ac:dyDescent="0.65"/>
    <row r="61" ht="20.100000000000001" customHeight="1" x14ac:dyDescent="0.65"/>
    <row r="62" ht="20.100000000000001" customHeight="1" x14ac:dyDescent="0.65"/>
    <row r="63" ht="20.100000000000001" customHeight="1" x14ac:dyDescent="0.65"/>
    <row r="64" ht="20.100000000000001" customHeight="1" x14ac:dyDescent="0.65"/>
    <row r="65" spans="1:4" ht="20.100000000000001" customHeight="1" x14ac:dyDescent="0.65"/>
    <row r="66" spans="1:4" ht="20.100000000000001" customHeight="1" x14ac:dyDescent="0.65"/>
    <row r="67" spans="1:4" ht="20.100000000000001" customHeight="1" x14ac:dyDescent="0.65"/>
    <row r="68" spans="1:4" ht="20.100000000000001" customHeight="1" x14ac:dyDescent="0.65"/>
    <row r="69" spans="1:4" ht="20.100000000000001" customHeight="1" x14ac:dyDescent="0.65">
      <c r="A69" s="78"/>
      <c r="B69" s="78"/>
      <c r="C69" s="70"/>
      <c r="D69" s="70"/>
    </row>
    <row r="70" spans="1:4" ht="20.100000000000001" customHeight="1" x14ac:dyDescent="0.65">
      <c r="A70" s="78"/>
      <c r="B70" s="78"/>
      <c r="C70" s="70"/>
      <c r="D70" s="70"/>
    </row>
    <row r="71" spans="1:4" ht="20.100000000000001" customHeight="1" x14ac:dyDescent="0.65">
      <c r="A71" s="78"/>
      <c r="B71" s="78"/>
      <c r="C71" s="70"/>
      <c r="D71" s="70"/>
    </row>
    <row r="72" spans="1:4" ht="20.100000000000001" customHeight="1" x14ac:dyDescent="0.65"/>
    <row r="73" spans="1:4" ht="20.100000000000001" customHeight="1" x14ac:dyDescent="0.65"/>
    <row r="74" spans="1:4" ht="20.100000000000001" customHeight="1" x14ac:dyDescent="0.65"/>
    <row r="75" spans="1:4" ht="20.100000000000001" customHeight="1" x14ac:dyDescent="0.65"/>
    <row r="76" spans="1:4" ht="20.100000000000001" customHeight="1" x14ac:dyDescent="0.65"/>
    <row r="77" spans="1:4" ht="20.100000000000001" customHeight="1" x14ac:dyDescent="0.65"/>
    <row r="78" spans="1:4" ht="20.100000000000001" customHeight="1" x14ac:dyDescent="0.65"/>
    <row r="79" spans="1:4" ht="20.100000000000001" customHeight="1" x14ac:dyDescent="0.65"/>
    <row r="80" spans="1:4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  <row r="85" ht="20.100000000000001" customHeight="1" x14ac:dyDescent="0.65"/>
    <row r="86" ht="20.100000000000001" customHeight="1" x14ac:dyDescent="0.65"/>
    <row r="87" ht="20.100000000000001" customHeight="1" x14ac:dyDescent="0.65"/>
    <row r="88" ht="20.100000000000001" customHeight="1" x14ac:dyDescent="0.65"/>
    <row r="89" ht="20.100000000000001" customHeight="1" x14ac:dyDescent="0.65"/>
  </sheetData>
  <mergeCells count="10">
    <mergeCell ref="A34:B34"/>
    <mergeCell ref="D34:E34"/>
    <mergeCell ref="E4:E5"/>
    <mergeCell ref="A1:E1"/>
    <mergeCell ref="A16:E16"/>
    <mergeCell ref="A4:A5"/>
    <mergeCell ref="A2:E2"/>
    <mergeCell ref="A17:E17"/>
    <mergeCell ref="E19:E20"/>
    <mergeCell ref="C27:E27"/>
  </mergeCells>
  <printOptions horizontalCentered="1"/>
  <pageMargins left="0.74803149606299202" right="0.74803149606299202" top="0.59055118110236204" bottom="0" header="0" footer="0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84"/>
  <sheetViews>
    <sheetView rightToLeft="1" view="pageBreakPreview" topLeftCell="A22" zoomScaleSheetLayoutView="100" workbookViewId="0">
      <selection activeCell="A22" sqref="A22:B22"/>
    </sheetView>
  </sheetViews>
  <sheetFormatPr defaultColWidth="8.875" defaultRowHeight="15.75" x14ac:dyDescent="0.65"/>
  <cols>
    <col min="1" max="1" width="18.5" style="69" customWidth="1"/>
    <col min="2" max="2" width="6.5" style="69" customWidth="1"/>
    <col min="3" max="3" width="0.625" style="69" customWidth="1"/>
    <col min="4" max="4" width="19" style="69" customWidth="1"/>
    <col min="5" max="5" width="0.5" style="69" customWidth="1"/>
    <col min="6" max="6" width="21.375" style="69" customWidth="1"/>
    <col min="7" max="16384" width="8.875" style="69"/>
  </cols>
  <sheetData>
    <row r="1" spans="1:12" ht="30" customHeight="1" x14ac:dyDescent="0.65">
      <c r="A1" s="394" t="s">
        <v>13</v>
      </c>
      <c r="B1" s="394"/>
      <c r="C1" s="394"/>
      <c r="D1" s="394"/>
      <c r="E1" s="394"/>
      <c r="F1" s="394"/>
    </row>
    <row r="2" spans="1:12" ht="26.25" customHeight="1" x14ac:dyDescent="0.65">
      <c r="A2" s="411" t="s">
        <v>317</v>
      </c>
      <c r="B2" s="411"/>
      <c r="C2" s="411"/>
      <c r="D2" s="411"/>
      <c r="E2" s="411"/>
      <c r="F2" s="411"/>
    </row>
    <row r="3" spans="1:12" ht="25.5" customHeight="1" thickBot="1" x14ac:dyDescent="0.7">
      <c r="A3" s="97" t="s">
        <v>162</v>
      </c>
      <c r="B3" s="270"/>
      <c r="C3" s="270"/>
      <c r="D3" s="270"/>
      <c r="E3" s="270"/>
      <c r="F3" s="287" t="s">
        <v>220</v>
      </c>
    </row>
    <row r="4" spans="1:12" ht="42" customHeight="1" thickTop="1" x14ac:dyDescent="0.65">
      <c r="A4" s="490" t="s">
        <v>96</v>
      </c>
      <c r="B4" s="490"/>
      <c r="C4" s="271"/>
      <c r="D4" s="374" t="s">
        <v>72</v>
      </c>
      <c r="E4" s="272"/>
      <c r="F4" s="492" t="s">
        <v>330</v>
      </c>
    </row>
    <row r="5" spans="1:12" ht="30.75" customHeight="1" x14ac:dyDescent="0.65">
      <c r="A5" s="491"/>
      <c r="B5" s="491"/>
      <c r="C5" s="273"/>
      <c r="D5" s="504" t="s">
        <v>331</v>
      </c>
      <c r="E5" s="274"/>
      <c r="F5" s="493"/>
      <c r="G5" s="70"/>
    </row>
    <row r="6" spans="1:12" ht="35.1" customHeight="1" x14ac:dyDescent="0.65">
      <c r="A6" s="499" t="s">
        <v>97</v>
      </c>
      <c r="B6" s="499"/>
      <c r="C6" s="215"/>
      <c r="D6" s="87">
        <v>1290</v>
      </c>
      <c r="E6" s="87"/>
      <c r="F6" s="323" t="s">
        <v>353</v>
      </c>
      <c r="G6" s="334"/>
    </row>
    <row r="7" spans="1:12" ht="35.1" customHeight="1" x14ac:dyDescent="0.65">
      <c r="A7" s="494" t="s">
        <v>83</v>
      </c>
      <c r="B7" s="494"/>
      <c r="C7" s="217"/>
      <c r="D7" s="10">
        <v>230</v>
      </c>
      <c r="E7" s="10"/>
      <c r="F7" s="313" t="s">
        <v>318</v>
      </c>
      <c r="G7" s="313"/>
    </row>
    <row r="8" spans="1:12" ht="35.1" customHeight="1" x14ac:dyDescent="0.65">
      <c r="A8" s="497" t="s">
        <v>84</v>
      </c>
      <c r="B8" s="497"/>
      <c r="C8" s="216"/>
      <c r="D8" s="10">
        <v>250</v>
      </c>
      <c r="E8" s="21"/>
      <c r="F8" s="314" t="s">
        <v>319</v>
      </c>
      <c r="G8" s="314"/>
    </row>
    <row r="9" spans="1:12" ht="35.1" customHeight="1" x14ac:dyDescent="0.65">
      <c r="A9" s="494" t="s">
        <v>14</v>
      </c>
      <c r="B9" s="494"/>
      <c r="C9" s="217"/>
      <c r="D9" s="10">
        <v>150</v>
      </c>
      <c r="E9" s="10"/>
      <c r="F9" s="313" t="s">
        <v>320</v>
      </c>
      <c r="G9" s="313"/>
      <c r="K9" s="60"/>
      <c r="L9" s="60"/>
    </row>
    <row r="10" spans="1:12" ht="35.1" customHeight="1" x14ac:dyDescent="0.65">
      <c r="A10" s="494" t="s">
        <v>15</v>
      </c>
      <c r="B10" s="494"/>
      <c r="C10" s="216"/>
      <c r="D10" s="21">
        <v>300</v>
      </c>
      <c r="E10" s="21"/>
      <c r="F10" s="313" t="s">
        <v>284</v>
      </c>
      <c r="G10" s="313"/>
    </row>
    <row r="11" spans="1:12" ht="35.1" customHeight="1" x14ac:dyDescent="0.65">
      <c r="A11" s="497" t="s">
        <v>98</v>
      </c>
      <c r="B11" s="497"/>
      <c r="C11" s="216"/>
      <c r="D11" s="88">
        <v>1015</v>
      </c>
      <c r="E11" s="86"/>
      <c r="F11" s="314" t="s">
        <v>354</v>
      </c>
      <c r="G11" s="314"/>
    </row>
    <row r="12" spans="1:12" ht="35.1" customHeight="1" x14ac:dyDescent="0.65">
      <c r="A12" s="494" t="s">
        <v>77</v>
      </c>
      <c r="B12" s="494"/>
      <c r="C12" s="217"/>
      <c r="D12" s="10">
        <v>565</v>
      </c>
      <c r="E12" s="10"/>
      <c r="F12" s="313" t="s">
        <v>321</v>
      </c>
      <c r="G12" s="313"/>
    </row>
    <row r="13" spans="1:12" ht="35.1" customHeight="1" x14ac:dyDescent="0.65">
      <c r="A13" s="494" t="s">
        <v>76</v>
      </c>
      <c r="B13" s="494"/>
      <c r="C13" s="217"/>
      <c r="D13" s="10">
        <v>190</v>
      </c>
      <c r="E13" s="10"/>
      <c r="F13" s="313" t="s">
        <v>322</v>
      </c>
      <c r="G13" s="313"/>
    </row>
    <row r="14" spans="1:12" ht="35.1" customHeight="1" x14ac:dyDescent="0.65">
      <c r="A14" s="494" t="s">
        <v>78</v>
      </c>
      <c r="B14" s="494"/>
      <c r="C14" s="217"/>
      <c r="D14" s="10">
        <v>110</v>
      </c>
      <c r="E14" s="10"/>
      <c r="F14" s="313" t="s">
        <v>323</v>
      </c>
      <c r="G14" s="313"/>
    </row>
    <row r="15" spans="1:12" ht="35.1" customHeight="1" x14ac:dyDescent="0.65">
      <c r="A15" s="498" t="s">
        <v>80</v>
      </c>
      <c r="B15" s="498"/>
      <c r="C15" s="218"/>
      <c r="D15" s="10">
        <v>60</v>
      </c>
      <c r="E15" s="209"/>
      <c r="F15" s="334" t="s">
        <v>324</v>
      </c>
      <c r="G15" s="334"/>
    </row>
    <row r="16" spans="1:12" ht="35.1" customHeight="1" x14ac:dyDescent="0.65">
      <c r="A16" s="494" t="s">
        <v>79</v>
      </c>
      <c r="B16" s="494"/>
      <c r="C16" s="217"/>
      <c r="D16" s="10">
        <v>80</v>
      </c>
      <c r="E16" s="10"/>
      <c r="F16" s="313" t="s">
        <v>325</v>
      </c>
      <c r="G16" s="313"/>
    </row>
    <row r="17" spans="1:7" ht="35.1" customHeight="1" x14ac:dyDescent="0.65">
      <c r="A17" s="494" t="s">
        <v>81</v>
      </c>
      <c r="B17" s="494"/>
      <c r="C17" s="217"/>
      <c r="D17" s="10">
        <v>90</v>
      </c>
      <c r="E17" s="10"/>
      <c r="F17" s="313" t="s">
        <v>326</v>
      </c>
      <c r="G17" s="313"/>
    </row>
    <row r="18" spans="1:7" ht="35.1" customHeight="1" x14ac:dyDescent="0.65">
      <c r="A18" s="498" t="s">
        <v>82</v>
      </c>
      <c r="B18" s="498"/>
      <c r="C18" s="218"/>
      <c r="D18" s="10">
        <v>238</v>
      </c>
      <c r="E18" s="209"/>
      <c r="F18" s="334" t="s">
        <v>327</v>
      </c>
      <c r="G18" s="334"/>
    </row>
    <row r="19" spans="1:7" ht="35.1" customHeight="1" x14ac:dyDescent="0.65">
      <c r="A19" s="494" t="s">
        <v>17</v>
      </c>
      <c r="B19" s="494"/>
      <c r="C19" s="217"/>
      <c r="D19" s="10">
        <v>90</v>
      </c>
      <c r="E19" s="10"/>
      <c r="F19" s="313" t="s">
        <v>328</v>
      </c>
      <c r="G19" s="313"/>
    </row>
    <row r="20" spans="1:7" ht="35.1" customHeight="1" thickBot="1" x14ac:dyDescent="0.7">
      <c r="A20" s="495" t="s">
        <v>18</v>
      </c>
      <c r="B20" s="495"/>
      <c r="C20" s="220"/>
      <c r="D20" s="13">
        <v>150</v>
      </c>
      <c r="E20" s="13"/>
      <c r="F20" s="315" t="s">
        <v>329</v>
      </c>
      <c r="G20" s="314"/>
    </row>
    <row r="21" spans="1:7" ht="11.25" customHeight="1" thickTop="1" x14ac:dyDescent="0.65">
      <c r="A21" s="4"/>
      <c r="B21" s="4"/>
      <c r="C21" s="4"/>
      <c r="D21" s="4"/>
      <c r="E21" s="4"/>
      <c r="F21" s="70"/>
      <c r="G21" s="70"/>
    </row>
    <row r="22" spans="1:7" ht="24.75" customHeight="1" x14ac:dyDescent="0.65">
      <c r="A22" s="506" t="s">
        <v>149</v>
      </c>
      <c r="B22" s="506"/>
      <c r="C22" s="204"/>
      <c r="D22" s="406" t="s">
        <v>316</v>
      </c>
      <c r="E22" s="406"/>
      <c r="F22" s="406"/>
      <c r="G22" s="70"/>
    </row>
    <row r="23" spans="1:7" ht="16.5" customHeight="1" x14ac:dyDescent="0.65">
      <c r="A23" s="90"/>
      <c r="B23" s="90"/>
      <c r="C23" s="90"/>
      <c r="D23" s="76"/>
      <c r="E23" s="76"/>
      <c r="F23" s="70"/>
      <c r="G23" s="70"/>
    </row>
    <row r="24" spans="1:7" ht="16.5" customHeight="1" x14ac:dyDescent="0.65">
      <c r="A24" s="90"/>
      <c r="B24" s="90"/>
      <c r="C24" s="90"/>
      <c r="D24" s="76"/>
      <c r="E24" s="76"/>
      <c r="F24" s="70"/>
      <c r="G24" s="70"/>
    </row>
    <row r="25" spans="1:7" ht="16.5" customHeight="1" x14ac:dyDescent="0.65">
      <c r="A25" s="90"/>
      <c r="B25" s="90"/>
      <c r="C25" s="90"/>
      <c r="D25" s="76"/>
      <c r="E25" s="76"/>
      <c r="F25" s="70"/>
      <c r="G25" s="70"/>
    </row>
    <row r="26" spans="1:7" ht="16.5" customHeight="1" x14ac:dyDescent="0.65">
      <c r="A26" s="90"/>
      <c r="B26" s="90"/>
      <c r="C26" s="90"/>
      <c r="D26" s="76"/>
      <c r="E26" s="76"/>
      <c r="F26" s="70"/>
      <c r="G26" s="70"/>
    </row>
    <row r="27" spans="1:7" ht="16.5" customHeight="1" x14ac:dyDescent="0.65">
      <c r="A27" s="90"/>
      <c r="B27" s="90"/>
      <c r="C27" s="90"/>
      <c r="D27" s="76"/>
      <c r="E27" s="76"/>
      <c r="F27" s="70"/>
      <c r="G27" s="70"/>
    </row>
    <row r="28" spans="1:7" ht="16.5" customHeight="1" x14ac:dyDescent="0.65">
      <c r="A28" s="90"/>
      <c r="B28" s="90"/>
      <c r="C28" s="90"/>
      <c r="D28" s="76"/>
      <c r="E28" s="76"/>
      <c r="F28" s="70"/>
      <c r="G28" s="70"/>
    </row>
    <row r="29" spans="1:7" ht="16.5" customHeight="1" x14ac:dyDescent="0.65">
      <c r="A29" s="90"/>
      <c r="B29" s="90"/>
      <c r="C29" s="90"/>
      <c r="D29" s="76"/>
      <c r="E29" s="76"/>
      <c r="F29" s="70"/>
      <c r="G29" s="70"/>
    </row>
    <row r="30" spans="1:7" ht="16.5" customHeight="1" x14ac:dyDescent="0.65">
      <c r="A30" s="90"/>
      <c r="B30" s="90"/>
      <c r="C30" s="90"/>
      <c r="D30" s="76"/>
      <c r="E30" s="76"/>
      <c r="F30" s="70"/>
      <c r="G30" s="70"/>
    </row>
    <row r="31" spans="1:7" ht="28.5" customHeight="1" x14ac:dyDescent="0.65">
      <c r="A31" s="80"/>
      <c r="B31" s="80"/>
      <c r="C31" s="80"/>
      <c r="D31" s="81"/>
      <c r="E31" s="76"/>
      <c r="F31" s="70"/>
      <c r="G31" s="70"/>
    </row>
    <row r="32" spans="1:7" ht="26.25" customHeight="1" x14ac:dyDescent="0.65">
      <c r="A32" s="487" t="s">
        <v>345</v>
      </c>
      <c r="B32" s="487"/>
      <c r="C32" s="125"/>
      <c r="D32" s="264">
        <v>24</v>
      </c>
      <c r="E32" s="447" t="s">
        <v>179</v>
      </c>
      <c r="F32" s="447"/>
      <c r="G32" s="208"/>
    </row>
    <row r="33" ht="20.100000000000001" customHeight="1" x14ac:dyDescent="0.65"/>
    <row r="34" ht="20.100000000000001" customHeight="1" x14ac:dyDescent="0.65"/>
    <row r="35" ht="20.100000000000001" customHeight="1" x14ac:dyDescent="0.65"/>
    <row r="36" ht="20.100000000000001" customHeight="1" x14ac:dyDescent="0.65"/>
    <row r="37" ht="20.100000000000001" customHeight="1" x14ac:dyDescent="0.65"/>
    <row r="38" ht="20.100000000000001" customHeight="1" x14ac:dyDescent="0.65"/>
    <row r="39" ht="20.100000000000001" customHeight="1" x14ac:dyDescent="0.65"/>
    <row r="40" ht="20.100000000000001" customHeight="1" x14ac:dyDescent="0.65"/>
    <row r="41" ht="20.100000000000001" customHeight="1" x14ac:dyDescent="0.65"/>
    <row r="42" ht="20.100000000000001" customHeight="1" x14ac:dyDescent="0.65"/>
    <row r="43" ht="20.100000000000001" customHeight="1" x14ac:dyDescent="0.65"/>
    <row r="44" ht="20.100000000000001" customHeight="1" x14ac:dyDescent="0.65"/>
    <row r="45" ht="20.100000000000001" customHeight="1" x14ac:dyDescent="0.65"/>
    <row r="46" ht="20.100000000000001" customHeight="1" x14ac:dyDescent="0.65"/>
    <row r="47" ht="20.100000000000001" customHeight="1" x14ac:dyDescent="0.65"/>
    <row r="48" ht="20.100000000000001" customHeight="1" x14ac:dyDescent="0.65"/>
    <row r="49" spans="1:5" ht="20.100000000000001" customHeight="1" x14ac:dyDescent="0.65"/>
    <row r="50" spans="1:5" ht="20.100000000000001" customHeight="1" x14ac:dyDescent="0.65"/>
    <row r="51" spans="1:5" ht="20.100000000000001" customHeight="1" x14ac:dyDescent="0.65"/>
    <row r="52" spans="1:5" ht="20.100000000000001" customHeight="1" x14ac:dyDescent="0.65"/>
    <row r="53" spans="1:5" ht="20.100000000000001" customHeight="1" x14ac:dyDescent="0.65"/>
    <row r="54" spans="1:5" ht="20.100000000000001" customHeight="1" x14ac:dyDescent="0.65"/>
    <row r="55" spans="1:5" ht="20.100000000000001" customHeight="1" x14ac:dyDescent="0.65"/>
    <row r="56" spans="1:5" ht="20.100000000000001" customHeight="1" x14ac:dyDescent="0.65"/>
    <row r="57" spans="1:5" ht="20.100000000000001" customHeight="1" x14ac:dyDescent="0.65"/>
    <row r="58" spans="1:5" ht="20.100000000000001" customHeight="1" x14ac:dyDescent="0.65"/>
    <row r="59" spans="1:5" ht="20.100000000000001" customHeight="1" x14ac:dyDescent="0.65"/>
    <row r="60" spans="1:5" ht="20.100000000000001" customHeight="1" x14ac:dyDescent="0.65"/>
    <row r="61" spans="1:5" ht="20.100000000000001" customHeight="1" x14ac:dyDescent="0.65"/>
    <row r="62" spans="1:5" ht="20.100000000000001" customHeight="1" x14ac:dyDescent="0.65"/>
    <row r="63" spans="1:5" ht="20.100000000000001" customHeight="1" x14ac:dyDescent="0.65"/>
    <row r="64" spans="1:5" ht="20.100000000000001" customHeight="1" x14ac:dyDescent="0.65">
      <c r="A64" s="70"/>
      <c r="B64" s="70"/>
      <c r="C64" s="70"/>
      <c r="D64" s="70"/>
      <c r="E64" s="70"/>
    </row>
    <row r="65" spans="1:5" ht="20.100000000000001" customHeight="1" x14ac:dyDescent="0.65">
      <c r="A65" s="70"/>
      <c r="B65" s="70"/>
      <c r="C65" s="70"/>
      <c r="D65" s="70"/>
      <c r="E65" s="70"/>
    </row>
    <row r="66" spans="1:5" ht="20.100000000000001" customHeight="1" x14ac:dyDescent="0.65">
      <c r="A66" s="70"/>
      <c r="B66" s="70"/>
      <c r="C66" s="70"/>
      <c r="D66" s="70"/>
      <c r="E66" s="70"/>
    </row>
    <row r="67" spans="1:5" ht="20.100000000000001" customHeight="1" x14ac:dyDescent="0.65"/>
    <row r="68" spans="1:5" ht="20.100000000000001" customHeight="1" x14ac:dyDescent="0.65"/>
    <row r="69" spans="1:5" ht="20.100000000000001" customHeight="1" x14ac:dyDescent="0.65"/>
    <row r="70" spans="1:5" ht="20.100000000000001" customHeight="1" x14ac:dyDescent="0.65"/>
    <row r="71" spans="1:5" ht="20.100000000000001" customHeight="1" x14ac:dyDescent="0.65"/>
    <row r="72" spans="1:5" ht="20.100000000000001" customHeight="1" x14ac:dyDescent="0.65"/>
    <row r="73" spans="1:5" ht="20.100000000000001" customHeight="1" x14ac:dyDescent="0.65"/>
    <row r="74" spans="1:5" ht="20.100000000000001" customHeight="1" x14ac:dyDescent="0.65"/>
    <row r="75" spans="1:5" ht="20.100000000000001" customHeight="1" x14ac:dyDescent="0.65"/>
    <row r="76" spans="1:5" ht="20.100000000000001" customHeight="1" x14ac:dyDescent="0.65"/>
    <row r="77" spans="1:5" ht="20.100000000000001" customHeight="1" x14ac:dyDescent="0.65"/>
    <row r="78" spans="1:5" ht="20.100000000000001" customHeight="1" x14ac:dyDescent="0.65"/>
    <row r="79" spans="1:5" ht="20.100000000000001" customHeight="1" x14ac:dyDescent="0.65"/>
    <row r="80" spans="1:5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</sheetData>
  <mergeCells count="23">
    <mergeCell ref="A6:B6"/>
    <mergeCell ref="A8:B8"/>
    <mergeCell ref="A7:B7"/>
    <mergeCell ref="A1:F1"/>
    <mergeCell ref="A2:F2"/>
    <mergeCell ref="A4:B5"/>
    <mergeCell ref="F4:F5"/>
    <mergeCell ref="A18:B18"/>
    <mergeCell ref="A17:B17"/>
    <mergeCell ref="A16:B16"/>
    <mergeCell ref="A12:B12"/>
    <mergeCell ref="A15:B15"/>
    <mergeCell ref="A11:B11"/>
    <mergeCell ref="A14:B14"/>
    <mergeCell ref="A10:B10"/>
    <mergeCell ref="A13:B13"/>
    <mergeCell ref="A9:B9"/>
    <mergeCell ref="A32:B32"/>
    <mergeCell ref="E32:F32"/>
    <mergeCell ref="A19:B19"/>
    <mergeCell ref="A22:B22"/>
    <mergeCell ref="A20:B20"/>
    <mergeCell ref="D22:F22"/>
  </mergeCells>
  <phoneticPr fontId="1" type="noConversion"/>
  <printOptions horizontalCentered="1"/>
  <pageMargins left="0.74803149606299202" right="0.74803149606299202" top="0.59055118110236204" bottom="0.196850393700787" header="0" footer="0"/>
  <pageSetup paperSize="9" scale="8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94"/>
  <sheetViews>
    <sheetView rightToLeft="1" view="pageBreakPreview" topLeftCell="A28" zoomScaleSheetLayoutView="100" workbookViewId="0">
      <selection activeCell="A37" sqref="A37:C37"/>
    </sheetView>
  </sheetViews>
  <sheetFormatPr defaultColWidth="8.875" defaultRowHeight="15.75" x14ac:dyDescent="0.65"/>
  <cols>
    <col min="1" max="1" width="3" style="69" customWidth="1"/>
    <col min="2" max="2" width="11.375" style="69" customWidth="1"/>
    <col min="3" max="3" width="10.5" style="69" customWidth="1"/>
    <col min="4" max="5" width="11.625" style="69" customWidth="1"/>
    <col min="6" max="6" width="12.125" style="69" customWidth="1"/>
    <col min="7" max="7" width="15.625" style="69" customWidth="1"/>
    <col min="8" max="8" width="8.875" style="69"/>
    <col min="9" max="9" width="6.25" style="69" customWidth="1"/>
    <col min="10" max="11" width="8.875" style="69"/>
    <col min="12" max="12" width="6" style="69" customWidth="1"/>
    <col min="13" max="14" width="8.875" style="69"/>
    <col min="15" max="15" width="6.875" style="69" customWidth="1"/>
    <col min="16" max="17" width="8.875" style="69"/>
    <col min="18" max="18" width="6.625" style="69" customWidth="1"/>
    <col min="19" max="16384" width="8.875" style="69"/>
  </cols>
  <sheetData>
    <row r="1" spans="1:14" s="54" customFormat="1" ht="25.5" customHeight="1" x14ac:dyDescent="0.25">
      <c r="B1" s="501" t="s">
        <v>174</v>
      </c>
      <c r="C1" s="501"/>
      <c r="D1" s="501"/>
      <c r="E1" s="501"/>
      <c r="F1" s="501"/>
      <c r="G1" s="501"/>
      <c r="H1" s="60"/>
      <c r="I1" s="60"/>
      <c r="J1" s="60"/>
      <c r="K1" s="60"/>
      <c r="L1" s="60"/>
      <c r="M1" s="60"/>
      <c r="N1" s="60"/>
    </row>
    <row r="2" spans="1:14" s="54" customFormat="1" ht="26.25" customHeight="1" x14ac:dyDescent="0.25">
      <c r="A2" s="502" t="s">
        <v>332</v>
      </c>
      <c r="B2" s="502"/>
      <c r="C2" s="502"/>
      <c r="D2" s="502"/>
      <c r="E2" s="502"/>
      <c r="F2" s="502"/>
      <c r="G2" s="502"/>
      <c r="H2" s="60"/>
      <c r="I2" s="60"/>
      <c r="J2" s="60"/>
      <c r="K2" s="60"/>
      <c r="L2" s="60"/>
      <c r="M2" s="60"/>
      <c r="N2" s="60"/>
    </row>
    <row r="3" spans="1:14" ht="24.75" customHeight="1" thickBot="1" x14ac:dyDescent="0.7">
      <c r="B3" s="97" t="s">
        <v>125</v>
      </c>
      <c r="C3" s="270"/>
      <c r="D3" s="270"/>
      <c r="E3" s="270"/>
      <c r="F3" s="270"/>
      <c r="G3" s="287" t="s">
        <v>221</v>
      </c>
    </row>
    <row r="4" spans="1:14" s="82" customFormat="1" ht="46.5" customHeight="1" thickTop="1" x14ac:dyDescent="0.65">
      <c r="B4" s="490" t="s">
        <v>19</v>
      </c>
      <c r="C4" s="272" t="s">
        <v>106</v>
      </c>
      <c r="D4" s="271" t="s">
        <v>100</v>
      </c>
      <c r="E4" s="271" t="s">
        <v>101</v>
      </c>
      <c r="F4" s="271" t="s">
        <v>102</v>
      </c>
      <c r="G4" s="492" t="s">
        <v>277</v>
      </c>
    </row>
    <row r="5" spans="1:14" s="82" customFormat="1" ht="46.5" customHeight="1" x14ac:dyDescent="0.65">
      <c r="B5" s="491"/>
      <c r="C5" s="503" t="s">
        <v>335</v>
      </c>
      <c r="D5" s="504" t="s">
        <v>302</v>
      </c>
      <c r="E5" s="504" t="s">
        <v>334</v>
      </c>
      <c r="F5" s="504" t="s">
        <v>333</v>
      </c>
      <c r="G5" s="493"/>
    </row>
    <row r="6" spans="1:14" ht="24.95" customHeight="1" x14ac:dyDescent="0.65">
      <c r="B6" s="279" t="s">
        <v>20</v>
      </c>
      <c r="C6" s="44">
        <v>37323</v>
      </c>
      <c r="D6" s="32">
        <f>C6/C$28*100</f>
        <v>8.5789744674199859</v>
      </c>
      <c r="E6" s="22">
        <v>10</v>
      </c>
      <c r="F6" s="22">
        <v>31</v>
      </c>
      <c r="G6" s="292" t="s">
        <v>283</v>
      </c>
    </row>
    <row r="7" spans="1:14" ht="24.95" customHeight="1" x14ac:dyDescent="0.65">
      <c r="B7" s="280" t="s">
        <v>67</v>
      </c>
      <c r="C7" s="45">
        <v>9679</v>
      </c>
      <c r="D7" s="23">
        <f>C7/C$28*100</f>
        <v>2.2247915191747194</v>
      </c>
      <c r="E7" s="10">
        <v>4</v>
      </c>
      <c r="F7" s="10">
        <v>16</v>
      </c>
      <c r="G7" s="294" t="s">
        <v>237</v>
      </c>
    </row>
    <row r="8" spans="1:14" ht="24.95" customHeight="1" x14ac:dyDescent="0.65">
      <c r="B8" s="280" t="s">
        <v>15</v>
      </c>
      <c r="C8" s="45">
        <v>17685</v>
      </c>
      <c r="D8" s="23">
        <f>C8/C$28*100</f>
        <v>4.0650313066024291</v>
      </c>
      <c r="E8" s="10">
        <v>7</v>
      </c>
      <c r="F8" s="10">
        <v>24</v>
      </c>
      <c r="G8" s="294" t="s">
        <v>284</v>
      </c>
      <c r="J8" s="60"/>
      <c r="K8" s="60"/>
      <c r="L8" s="60"/>
      <c r="M8" s="60"/>
    </row>
    <row r="9" spans="1:14" ht="33.75" customHeight="1" x14ac:dyDescent="0.65">
      <c r="B9" s="280" t="s">
        <v>23</v>
      </c>
      <c r="C9" s="45">
        <v>137808</v>
      </c>
      <c r="D9" s="23">
        <v>31.7</v>
      </c>
      <c r="E9" s="10">
        <v>12</v>
      </c>
      <c r="F9" s="10">
        <v>23</v>
      </c>
      <c r="G9" s="294" t="s">
        <v>285</v>
      </c>
    </row>
    <row r="10" spans="1:14" ht="24.95" customHeight="1" x14ac:dyDescent="0.65">
      <c r="B10" s="280" t="s">
        <v>22</v>
      </c>
      <c r="C10" s="45">
        <v>4555</v>
      </c>
      <c r="D10" s="23">
        <f>C10/C$28*100</f>
        <v>1.0470012780081461</v>
      </c>
      <c r="E10" s="10">
        <v>15</v>
      </c>
      <c r="F10" s="10">
        <v>37</v>
      </c>
      <c r="G10" s="294" t="s">
        <v>228</v>
      </c>
    </row>
    <row r="11" spans="1:14" ht="24.95" customHeight="1" x14ac:dyDescent="0.65">
      <c r="B11" s="280" t="s">
        <v>24</v>
      </c>
      <c r="C11" s="45">
        <v>5119</v>
      </c>
      <c r="D11" s="23">
        <f>C11/C$28*100</f>
        <v>1.1766409532653568</v>
      </c>
      <c r="E11" s="10">
        <v>7</v>
      </c>
      <c r="F11" s="10">
        <v>19</v>
      </c>
      <c r="G11" s="294" t="s">
        <v>286</v>
      </c>
    </row>
    <row r="12" spans="1:14" ht="24.95" customHeight="1" x14ac:dyDescent="0.65">
      <c r="B12" s="280" t="s">
        <v>25</v>
      </c>
      <c r="C12" s="45">
        <v>5034</v>
      </c>
      <c r="D12" s="23">
        <f>C12/C$28*100</f>
        <v>1.1571030589446778</v>
      </c>
      <c r="E12" s="10">
        <v>6</v>
      </c>
      <c r="F12" s="10">
        <v>7</v>
      </c>
      <c r="G12" s="294" t="s">
        <v>287</v>
      </c>
    </row>
    <row r="13" spans="1:14" ht="24.95" customHeight="1" x14ac:dyDescent="0.65">
      <c r="B13" s="280" t="s">
        <v>29</v>
      </c>
      <c r="C13" s="45">
        <v>17153</v>
      </c>
      <c r="D13" s="23">
        <f>C13/C$28*100</f>
        <v>3.9427470739130035</v>
      </c>
      <c r="E13" s="10">
        <v>9</v>
      </c>
      <c r="F13" s="10">
        <v>19</v>
      </c>
      <c r="G13" s="294" t="s">
        <v>288</v>
      </c>
      <c r="J13" s="146"/>
    </row>
    <row r="14" spans="1:14" ht="24.95" customHeight="1" x14ac:dyDescent="0.65">
      <c r="B14" s="280" t="s">
        <v>21</v>
      </c>
      <c r="C14" s="45">
        <v>24363</v>
      </c>
      <c r="D14" s="23">
        <f>C14/C$28*100</f>
        <v>5.600020227467061</v>
      </c>
      <c r="E14" s="10">
        <v>11</v>
      </c>
      <c r="F14" s="10">
        <v>29</v>
      </c>
      <c r="G14" s="294" t="s">
        <v>289</v>
      </c>
    </row>
    <row r="15" spans="1:14" ht="24.95" customHeight="1" x14ac:dyDescent="0.65">
      <c r="B15" s="280" t="s">
        <v>26</v>
      </c>
      <c r="C15" s="45">
        <v>28824</v>
      </c>
      <c r="D15" s="23">
        <f>C15/C$28*100</f>
        <v>6.6254148929323398</v>
      </c>
      <c r="E15" s="10">
        <v>4</v>
      </c>
      <c r="F15" s="10">
        <v>12</v>
      </c>
      <c r="G15" s="294" t="s">
        <v>249</v>
      </c>
    </row>
    <row r="16" spans="1:14" ht="24.95" customHeight="1" x14ac:dyDescent="0.65">
      <c r="B16" s="280" t="s">
        <v>16</v>
      </c>
      <c r="C16" s="45">
        <v>8153</v>
      </c>
      <c r="D16" s="23">
        <f>C16/C$28*100</f>
        <v>1.8740288517234722</v>
      </c>
      <c r="E16" s="10">
        <v>13</v>
      </c>
      <c r="F16" s="10">
        <v>16</v>
      </c>
      <c r="G16" s="294" t="s">
        <v>290</v>
      </c>
    </row>
    <row r="17" spans="2:13" ht="24.95" customHeight="1" x14ac:dyDescent="0.65">
      <c r="B17" s="280" t="s">
        <v>27</v>
      </c>
      <c r="C17" s="45">
        <v>51740</v>
      </c>
      <c r="D17" s="23">
        <f>C17/C$28*100</f>
        <v>11.892831201787372</v>
      </c>
      <c r="E17" s="10">
        <v>9</v>
      </c>
      <c r="F17" s="10">
        <v>12</v>
      </c>
      <c r="G17" s="311" t="s">
        <v>291</v>
      </c>
    </row>
    <row r="18" spans="2:13" ht="24.95" customHeight="1" x14ac:dyDescent="0.65">
      <c r="B18" s="280" t="s">
        <v>28</v>
      </c>
      <c r="C18" s="45">
        <v>12900</v>
      </c>
      <c r="D18" s="23">
        <f>C18/C$28*100</f>
        <v>2.9651627851383284</v>
      </c>
      <c r="E18" s="10">
        <v>15</v>
      </c>
      <c r="F18" s="10">
        <v>23</v>
      </c>
      <c r="G18" s="311" t="s">
        <v>292</v>
      </c>
    </row>
    <row r="19" spans="2:13" ht="24.95" customHeight="1" x14ac:dyDescent="0.65">
      <c r="B19" s="280" t="s">
        <v>30</v>
      </c>
      <c r="C19" s="45">
        <v>16072</v>
      </c>
      <c r="D19" s="23">
        <f>C19/C$28*100</f>
        <v>3.6942710296700167</v>
      </c>
      <c r="E19" s="10">
        <v>7</v>
      </c>
      <c r="F19" s="10">
        <v>16</v>
      </c>
      <c r="G19" s="311" t="s">
        <v>293</v>
      </c>
    </row>
    <row r="20" spans="2:13" ht="24.95" customHeight="1" thickBot="1" x14ac:dyDescent="0.7">
      <c r="B20" s="281" t="s">
        <v>31</v>
      </c>
      <c r="C20" s="47">
        <v>19070</v>
      </c>
      <c r="D20" s="50">
        <f>C20/C$28*100</f>
        <v>4.3833840552393735</v>
      </c>
      <c r="E20" s="21">
        <v>10</v>
      </c>
      <c r="F20" s="21">
        <v>18</v>
      </c>
      <c r="G20" s="328" t="s">
        <v>254</v>
      </c>
    </row>
    <row r="21" spans="2:13" ht="24.95" customHeight="1" thickTop="1" thickBot="1" x14ac:dyDescent="0.7">
      <c r="B21" s="282" t="s">
        <v>92</v>
      </c>
      <c r="C21" s="48">
        <f>SUM(C6:C20)</f>
        <v>395478</v>
      </c>
      <c r="D21" s="34">
        <f t="shared" ref="D7:D21" si="0">C21/C$28*100</f>
        <v>90.903616119452394</v>
      </c>
      <c r="E21" s="25">
        <f>SUM(E6:E20)</f>
        <v>139</v>
      </c>
      <c r="F21" s="25">
        <f>SUM(F6:F20)</f>
        <v>302</v>
      </c>
      <c r="G21" s="329" t="s">
        <v>294</v>
      </c>
    </row>
    <row r="22" spans="2:13" ht="24.95" customHeight="1" thickTop="1" thickBot="1" x14ac:dyDescent="0.7">
      <c r="B22" s="283" t="s">
        <v>88</v>
      </c>
      <c r="C22" s="157"/>
      <c r="D22" s="157"/>
      <c r="E22" s="157"/>
      <c r="F22" s="157"/>
      <c r="G22" s="331" t="s">
        <v>295</v>
      </c>
    </row>
    <row r="23" spans="2:13" ht="24.95" customHeight="1" thickTop="1" x14ac:dyDescent="0.65">
      <c r="B23" s="284" t="s">
        <v>32</v>
      </c>
      <c r="C23" s="46">
        <v>6553</v>
      </c>
      <c r="D23" s="33">
        <f>C23/C$28*100</f>
        <v>1.5062567233342221</v>
      </c>
      <c r="E23" s="24">
        <v>7</v>
      </c>
      <c r="F23" s="24">
        <v>26</v>
      </c>
      <c r="G23" s="68" t="s">
        <v>245</v>
      </c>
    </row>
    <row r="24" spans="2:13" ht="24.95" customHeight="1" x14ac:dyDescent="0.65">
      <c r="B24" s="281" t="s">
        <v>33</v>
      </c>
      <c r="C24" s="47">
        <v>17023</v>
      </c>
      <c r="D24" s="23">
        <f>C24/C$28*100</f>
        <v>3.912865588481377</v>
      </c>
      <c r="E24" s="21">
        <v>16</v>
      </c>
      <c r="F24" s="21">
        <v>61</v>
      </c>
      <c r="G24" s="311" t="s">
        <v>296</v>
      </c>
      <c r="H24" s="505"/>
      <c r="I24" s="505"/>
      <c r="J24" s="505"/>
      <c r="K24" s="505"/>
      <c r="L24" s="505"/>
      <c r="M24" s="505"/>
    </row>
    <row r="25" spans="2:13" ht="24.95" customHeight="1" thickBot="1" x14ac:dyDescent="0.7">
      <c r="B25" s="280" t="s">
        <v>86</v>
      </c>
      <c r="C25" s="45">
        <v>15074</v>
      </c>
      <c r="D25" s="33">
        <f>C25/C$28*100</f>
        <v>3.4648731645872219</v>
      </c>
      <c r="E25" s="10">
        <v>9</v>
      </c>
      <c r="F25" s="10">
        <v>41</v>
      </c>
      <c r="G25" s="311" t="s">
        <v>247</v>
      </c>
    </row>
    <row r="26" spans="2:13" ht="24.95" customHeight="1" thickTop="1" thickBot="1" x14ac:dyDescent="0.7">
      <c r="B26" s="282" t="s">
        <v>92</v>
      </c>
      <c r="C26" s="48">
        <f>SUM(C23:C25)</f>
        <v>38650</v>
      </c>
      <c r="D26" s="34">
        <f>C26/C$28*100</f>
        <v>8.8839954764028217</v>
      </c>
      <c r="E26" s="25">
        <f>SUM(E23:E25)</f>
        <v>32</v>
      </c>
      <c r="F26" s="25">
        <f>SUM(F23:F25)</f>
        <v>128</v>
      </c>
      <c r="G26" s="329" t="s">
        <v>294</v>
      </c>
    </row>
    <row r="27" spans="2:13" ht="23.25" customHeight="1" thickTop="1" thickBot="1" x14ac:dyDescent="0.7">
      <c r="B27" s="285" t="s">
        <v>34</v>
      </c>
      <c r="C27" s="126">
        <v>924</v>
      </c>
      <c r="D27" s="127">
        <f>C27/C28*100</f>
        <v>0.21238840414479188</v>
      </c>
      <c r="E27" s="162"/>
      <c r="F27" s="162"/>
      <c r="G27" s="330" t="s">
        <v>338</v>
      </c>
      <c r="H27" s="69" t="s">
        <v>201</v>
      </c>
    </row>
    <row r="28" spans="2:13" ht="24.95" customHeight="1" thickTop="1" thickBot="1" x14ac:dyDescent="0.7">
      <c r="B28" s="286" t="s">
        <v>95</v>
      </c>
      <c r="C28" s="155">
        <f>C21+C26+C27</f>
        <v>435052</v>
      </c>
      <c r="D28" s="150">
        <f>C28/C28*100</f>
        <v>100</v>
      </c>
      <c r="E28" s="156">
        <f>E21+E26</f>
        <v>171</v>
      </c>
      <c r="F28" s="156">
        <f>F21+F26</f>
        <v>430</v>
      </c>
      <c r="G28" s="331" t="s">
        <v>297</v>
      </c>
    </row>
    <row r="29" spans="2:13" ht="9.75" customHeight="1" thickTop="1" x14ac:dyDescent="0.65">
      <c r="D29" s="79"/>
      <c r="E29" s="70"/>
      <c r="F29" s="70"/>
    </row>
    <row r="30" spans="2:13" ht="25.5" customHeight="1" x14ac:dyDescent="0.65">
      <c r="B30" s="429" t="s">
        <v>143</v>
      </c>
      <c r="C30" s="429"/>
      <c r="D30" s="429"/>
      <c r="E30" s="481" t="s">
        <v>336</v>
      </c>
      <c r="F30" s="481"/>
      <c r="G30" s="481"/>
    </row>
    <row r="31" spans="2:13" ht="39.75" customHeight="1" x14ac:dyDescent="0.65">
      <c r="B31" s="395" t="s">
        <v>347</v>
      </c>
      <c r="C31" s="395"/>
      <c r="D31" s="406" t="s">
        <v>348</v>
      </c>
      <c r="E31" s="406"/>
      <c r="F31" s="406"/>
      <c r="G31" s="406"/>
    </row>
    <row r="32" spans="2:13" ht="16.5" customHeight="1" x14ac:dyDescent="0.65">
      <c r="B32" s="89"/>
      <c r="C32" s="89"/>
      <c r="D32" s="89"/>
      <c r="E32" s="70"/>
      <c r="F32" s="70"/>
    </row>
    <row r="33" spans="1:7" ht="11.25" customHeight="1" x14ac:dyDescent="0.65">
      <c r="B33" s="89"/>
      <c r="C33" s="89"/>
      <c r="D33" s="89"/>
      <c r="E33" s="70"/>
      <c r="F33" s="70"/>
    </row>
    <row r="34" spans="1:7" ht="12" customHeight="1" x14ac:dyDescent="0.65">
      <c r="B34" s="89"/>
      <c r="C34" s="89"/>
      <c r="D34" s="89"/>
      <c r="E34" s="70"/>
      <c r="F34" s="70"/>
    </row>
    <row r="35" spans="1:7" ht="16.5" customHeight="1" x14ac:dyDescent="0.65">
      <c r="B35" s="89"/>
      <c r="C35" s="89"/>
      <c r="D35" s="89"/>
      <c r="E35" s="70"/>
      <c r="F35" s="70"/>
    </row>
    <row r="36" spans="1:7" ht="16.5" customHeight="1" x14ac:dyDescent="0.65">
      <c r="B36" s="83"/>
      <c r="C36" s="83"/>
      <c r="D36" s="79"/>
      <c r="E36" s="70"/>
      <c r="F36" s="70"/>
    </row>
    <row r="37" spans="1:7" ht="22.5" customHeight="1" x14ac:dyDescent="0.65">
      <c r="A37" s="380" t="s">
        <v>345</v>
      </c>
      <c r="B37" s="380"/>
      <c r="C37" s="380"/>
      <c r="D37" s="221">
        <v>25</v>
      </c>
      <c r="E37" s="500" t="s">
        <v>179</v>
      </c>
      <c r="F37" s="500"/>
      <c r="G37" s="500"/>
    </row>
    <row r="38" spans="1:7" ht="20.100000000000001" customHeight="1" x14ac:dyDescent="0.65"/>
    <row r="39" spans="1:7" ht="20.100000000000001" customHeight="1" x14ac:dyDescent="0.65"/>
    <row r="40" spans="1:7" ht="20.100000000000001" customHeight="1" x14ac:dyDescent="0.65"/>
    <row r="41" spans="1:7" ht="20.100000000000001" customHeight="1" x14ac:dyDescent="0.65"/>
    <row r="42" spans="1:7" ht="20.100000000000001" customHeight="1" x14ac:dyDescent="0.65"/>
    <row r="43" spans="1:7" ht="20.100000000000001" customHeight="1" x14ac:dyDescent="0.65"/>
    <row r="44" spans="1:7" ht="20.100000000000001" customHeight="1" x14ac:dyDescent="0.65"/>
    <row r="45" spans="1:7" ht="20.100000000000001" customHeight="1" x14ac:dyDescent="0.65"/>
    <row r="46" spans="1:7" ht="20.100000000000001" customHeight="1" x14ac:dyDescent="0.65"/>
    <row r="47" spans="1:7" ht="20.100000000000001" customHeight="1" x14ac:dyDescent="0.65"/>
    <row r="48" spans="1:7" ht="20.100000000000001" customHeight="1" x14ac:dyDescent="0.65"/>
    <row r="49" ht="20.100000000000001" customHeight="1" x14ac:dyDescent="0.65"/>
    <row r="50" ht="20.100000000000001" customHeight="1" x14ac:dyDescent="0.65"/>
    <row r="51" ht="20.100000000000001" customHeight="1" x14ac:dyDescent="0.65"/>
    <row r="52" ht="20.100000000000001" customHeight="1" x14ac:dyDescent="0.65"/>
    <row r="53" ht="20.100000000000001" customHeight="1" x14ac:dyDescent="0.65"/>
    <row r="54" ht="20.100000000000001" customHeight="1" x14ac:dyDescent="0.65"/>
    <row r="55" ht="20.100000000000001" customHeight="1" x14ac:dyDescent="0.65"/>
    <row r="56" ht="20.100000000000001" customHeight="1" x14ac:dyDescent="0.65"/>
    <row r="57" ht="20.100000000000001" customHeight="1" x14ac:dyDescent="0.65"/>
    <row r="58" ht="20.100000000000001" customHeight="1" x14ac:dyDescent="0.65"/>
    <row r="59" ht="20.100000000000001" customHeight="1" x14ac:dyDescent="0.65"/>
    <row r="60" ht="20.100000000000001" customHeight="1" x14ac:dyDescent="0.65"/>
    <row r="61" ht="20.100000000000001" customHeight="1" x14ac:dyDescent="0.65"/>
    <row r="62" ht="20.100000000000001" customHeight="1" x14ac:dyDescent="0.65"/>
    <row r="63" ht="20.100000000000001" customHeight="1" x14ac:dyDescent="0.65"/>
    <row r="64" ht="20.100000000000001" customHeight="1" x14ac:dyDescent="0.65"/>
    <row r="65" ht="20.100000000000001" customHeight="1" x14ac:dyDescent="0.65"/>
    <row r="66" ht="20.100000000000001" customHeight="1" x14ac:dyDescent="0.65"/>
    <row r="67" ht="20.100000000000001" customHeight="1" x14ac:dyDescent="0.65"/>
    <row r="68" ht="20.100000000000001" customHeight="1" x14ac:dyDescent="0.65"/>
    <row r="69" ht="20.100000000000001" customHeight="1" x14ac:dyDescent="0.65"/>
    <row r="70" ht="20.100000000000001" customHeight="1" x14ac:dyDescent="0.65"/>
    <row r="71" ht="20.100000000000001" customHeight="1" x14ac:dyDescent="0.65"/>
    <row r="72" ht="20.100000000000001" customHeight="1" x14ac:dyDescent="0.65"/>
    <row r="73" ht="20.100000000000001" customHeight="1" x14ac:dyDescent="0.65"/>
    <row r="74" ht="20.100000000000001" customHeight="1" x14ac:dyDescent="0.65"/>
    <row r="75" ht="20.100000000000001" customHeight="1" x14ac:dyDescent="0.65"/>
    <row r="76" ht="20.100000000000001" customHeight="1" x14ac:dyDescent="0.65"/>
    <row r="77" ht="20.100000000000001" customHeight="1" x14ac:dyDescent="0.65"/>
    <row r="78" ht="20.100000000000001" customHeight="1" x14ac:dyDescent="0.65"/>
    <row r="79" ht="20.100000000000001" customHeight="1" x14ac:dyDescent="0.65"/>
    <row r="80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  <row r="85" ht="20.100000000000001" customHeight="1" x14ac:dyDescent="0.65"/>
    <row r="86" ht="20.100000000000001" customHeight="1" x14ac:dyDescent="0.65"/>
    <row r="87" ht="20.100000000000001" customHeight="1" x14ac:dyDescent="0.65"/>
    <row r="88" ht="20.100000000000001" customHeight="1" x14ac:dyDescent="0.65"/>
    <row r="89" ht="20.100000000000001" customHeight="1" x14ac:dyDescent="0.65"/>
    <row r="90" ht="20.100000000000001" customHeight="1" x14ac:dyDescent="0.65"/>
    <row r="91" ht="20.100000000000001" customHeight="1" x14ac:dyDescent="0.65"/>
    <row r="92" ht="20.100000000000001" customHeight="1" x14ac:dyDescent="0.65"/>
    <row r="93" ht="20.100000000000001" customHeight="1" x14ac:dyDescent="0.65"/>
    <row r="94" ht="20.100000000000001" customHeight="1" x14ac:dyDescent="0.65"/>
  </sheetData>
  <mergeCells count="10">
    <mergeCell ref="A37:C37"/>
    <mergeCell ref="E37:G37"/>
    <mergeCell ref="B1:G1"/>
    <mergeCell ref="B30:D30"/>
    <mergeCell ref="G4:G5"/>
    <mergeCell ref="B4:B5"/>
    <mergeCell ref="A2:G2"/>
    <mergeCell ref="E30:G30"/>
    <mergeCell ref="B31:C31"/>
    <mergeCell ref="D31:G31"/>
  </mergeCells>
  <printOptions horizontalCentered="1"/>
  <pageMargins left="0.74803149606299202" right="0.74803149606299202" top="0.59055118110236204" bottom="0.196850393700787" header="0" footer="0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37"/>
  <sheetViews>
    <sheetView rightToLeft="1" view="pageBreakPreview" topLeftCell="A22" zoomScaleSheetLayoutView="100" workbookViewId="0">
      <selection activeCell="I26" sqref="I26:S26"/>
    </sheetView>
  </sheetViews>
  <sheetFormatPr defaultColWidth="9" defaultRowHeight="15.75" x14ac:dyDescent="0.25"/>
  <cols>
    <col min="1" max="1" width="9.625" style="59" customWidth="1"/>
    <col min="2" max="2" width="5.625" style="54" customWidth="1"/>
    <col min="3" max="3" width="6" style="54" customWidth="1"/>
    <col min="4" max="4" width="0.5" style="54" customWidth="1"/>
    <col min="5" max="5" width="5.625" style="54" customWidth="1"/>
    <col min="6" max="6" width="6" style="54" customWidth="1"/>
    <col min="7" max="7" width="0.625" style="54" customWidth="1"/>
    <col min="8" max="8" width="5.625" style="54" customWidth="1"/>
    <col min="9" max="9" width="6.25" style="54" customWidth="1"/>
    <col min="10" max="10" width="0.625" style="54" customWidth="1"/>
    <col min="11" max="11" width="5.625" style="54" customWidth="1"/>
    <col min="12" max="12" width="6" style="54" customWidth="1"/>
    <col min="13" max="13" width="0.75" style="54" customWidth="1"/>
    <col min="14" max="14" width="6.875" style="54" customWidth="1"/>
    <col min="15" max="15" width="6.25" style="54" customWidth="1"/>
    <col min="16" max="16" width="0.625" style="54" customWidth="1"/>
    <col min="17" max="17" width="6.75" style="54" customWidth="1"/>
    <col min="18" max="18" width="6.625" style="54" customWidth="1"/>
    <col min="19" max="19" width="11.375" style="54" customWidth="1"/>
    <col min="20" max="16384" width="9" style="54"/>
  </cols>
  <sheetData>
    <row r="1" spans="1:39" ht="29.25" customHeight="1" x14ac:dyDescent="0.25">
      <c r="A1" s="394" t="s">
        <v>166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</row>
    <row r="2" spans="1:39" ht="29.25" customHeight="1" x14ac:dyDescent="0.25">
      <c r="A2" s="411" t="s">
        <v>202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</row>
    <row r="3" spans="1:39" ht="24.75" customHeight="1" thickBot="1" x14ac:dyDescent="0.3">
      <c r="A3" s="97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287" t="s">
        <v>204</v>
      </c>
    </row>
    <row r="4" spans="1:39" ht="30" customHeight="1" thickTop="1" x14ac:dyDescent="0.25">
      <c r="A4" s="408" t="s">
        <v>35</v>
      </c>
      <c r="B4" s="382" t="s">
        <v>356</v>
      </c>
      <c r="C4" s="382"/>
      <c r="D4" s="382"/>
      <c r="E4" s="382"/>
      <c r="F4" s="382"/>
      <c r="G4" s="382"/>
      <c r="H4" s="382"/>
      <c r="I4" s="382"/>
      <c r="J4" s="225"/>
      <c r="K4" s="382" t="s">
        <v>155</v>
      </c>
      <c r="L4" s="382"/>
      <c r="M4" s="382"/>
      <c r="N4" s="382"/>
      <c r="O4" s="382"/>
      <c r="P4" s="382"/>
      <c r="Q4" s="382"/>
      <c r="R4" s="382"/>
      <c r="S4" s="416" t="s">
        <v>183</v>
      </c>
    </row>
    <row r="5" spans="1:39" ht="30" customHeight="1" x14ac:dyDescent="0.25">
      <c r="A5" s="409"/>
      <c r="B5" s="402" t="s">
        <v>357</v>
      </c>
      <c r="C5" s="402"/>
      <c r="D5" s="402"/>
      <c r="E5" s="402"/>
      <c r="F5" s="402"/>
      <c r="G5" s="402"/>
      <c r="H5" s="402"/>
      <c r="I5" s="402"/>
      <c r="J5" s="186"/>
      <c r="K5" s="401" t="s">
        <v>184</v>
      </c>
      <c r="L5" s="401"/>
      <c r="M5" s="401"/>
      <c r="N5" s="401"/>
      <c r="O5" s="401"/>
      <c r="P5" s="401"/>
      <c r="Q5" s="401"/>
      <c r="R5" s="401"/>
      <c r="S5" s="417"/>
    </row>
    <row r="6" spans="1:39" ht="26.1" customHeight="1" x14ac:dyDescent="0.25">
      <c r="A6" s="409"/>
      <c r="B6" s="398" t="s">
        <v>156</v>
      </c>
      <c r="C6" s="398"/>
      <c r="D6" s="227"/>
      <c r="E6" s="398" t="s">
        <v>74</v>
      </c>
      <c r="F6" s="398"/>
      <c r="G6" s="227"/>
      <c r="H6" s="398" t="s">
        <v>75</v>
      </c>
      <c r="I6" s="398"/>
      <c r="J6" s="227"/>
      <c r="K6" s="398" t="s">
        <v>156</v>
      </c>
      <c r="L6" s="398"/>
      <c r="M6" s="227"/>
      <c r="N6" s="399" t="s">
        <v>39</v>
      </c>
      <c r="O6" s="399" t="s">
        <v>40</v>
      </c>
      <c r="P6" s="229"/>
      <c r="Q6" s="399" t="s">
        <v>68</v>
      </c>
      <c r="R6" s="399" t="s">
        <v>40</v>
      </c>
      <c r="S6" s="417"/>
    </row>
    <row r="7" spans="1:39" ht="26.1" customHeight="1" x14ac:dyDescent="0.25">
      <c r="A7" s="409"/>
      <c r="B7" s="388" t="s">
        <v>205</v>
      </c>
      <c r="C7" s="389"/>
      <c r="D7" s="227"/>
      <c r="E7" s="388" t="s">
        <v>206</v>
      </c>
      <c r="F7" s="388"/>
      <c r="G7" s="302"/>
      <c r="H7" s="388" t="s">
        <v>207</v>
      </c>
      <c r="I7" s="388"/>
      <c r="J7" s="227"/>
      <c r="K7" s="388" t="s">
        <v>205</v>
      </c>
      <c r="L7" s="389"/>
      <c r="M7" s="227"/>
      <c r="N7" s="400"/>
      <c r="O7" s="400"/>
      <c r="P7" s="229"/>
      <c r="Q7" s="400"/>
      <c r="R7" s="400"/>
      <c r="S7" s="417"/>
    </row>
    <row r="8" spans="1:39" ht="26.1" customHeight="1" x14ac:dyDescent="0.25">
      <c r="A8" s="409"/>
      <c r="B8" s="390">
        <v>2022</v>
      </c>
      <c r="C8" s="373" t="s">
        <v>38</v>
      </c>
      <c r="D8" s="228"/>
      <c r="E8" s="390">
        <v>2022</v>
      </c>
      <c r="F8" s="373" t="s">
        <v>38</v>
      </c>
      <c r="G8" s="228"/>
      <c r="H8" s="390">
        <v>2022</v>
      </c>
      <c r="I8" s="373" t="s">
        <v>38</v>
      </c>
      <c r="J8" s="228"/>
      <c r="K8" s="390">
        <v>2022</v>
      </c>
      <c r="L8" s="377" t="s">
        <v>38</v>
      </c>
      <c r="M8" s="228"/>
      <c r="N8" s="392" t="s">
        <v>186</v>
      </c>
      <c r="O8" s="392" t="s">
        <v>185</v>
      </c>
      <c r="P8" s="303"/>
      <c r="Q8" s="392" t="s">
        <v>187</v>
      </c>
      <c r="R8" s="392" t="s">
        <v>185</v>
      </c>
      <c r="S8" s="417"/>
    </row>
    <row r="9" spans="1:39" ht="33.75" customHeight="1" x14ac:dyDescent="0.25">
      <c r="A9" s="410"/>
      <c r="B9" s="391"/>
      <c r="C9" s="370" t="s">
        <v>350</v>
      </c>
      <c r="D9" s="230"/>
      <c r="E9" s="391"/>
      <c r="F9" s="370" t="s">
        <v>350</v>
      </c>
      <c r="G9" s="230"/>
      <c r="H9" s="391"/>
      <c r="I9" s="370" t="s">
        <v>350</v>
      </c>
      <c r="J9" s="230"/>
      <c r="K9" s="391"/>
      <c r="L9" s="370" t="s">
        <v>350</v>
      </c>
      <c r="M9" s="230"/>
      <c r="N9" s="393"/>
      <c r="O9" s="393"/>
      <c r="P9" s="304"/>
      <c r="Q9" s="393"/>
      <c r="R9" s="393"/>
      <c r="S9" s="418"/>
    </row>
    <row r="10" spans="1:39" ht="35.1" customHeight="1" x14ac:dyDescent="0.25">
      <c r="A10" s="233" t="s">
        <v>41</v>
      </c>
      <c r="B10" s="49">
        <v>9.9</v>
      </c>
      <c r="C10" s="8">
        <v>9.5</v>
      </c>
      <c r="D10" s="8"/>
      <c r="E10" s="49">
        <v>17</v>
      </c>
      <c r="F10" s="49">
        <v>15.7</v>
      </c>
      <c r="G10" s="8"/>
      <c r="H10" s="49">
        <v>3.5</v>
      </c>
      <c r="I10" s="8">
        <v>3.9</v>
      </c>
      <c r="J10" s="8"/>
      <c r="K10" s="132">
        <v>62</v>
      </c>
      <c r="L10" s="132">
        <v>72</v>
      </c>
      <c r="M10" s="132"/>
      <c r="N10" s="132">
        <v>100</v>
      </c>
      <c r="O10" s="132">
        <v>23</v>
      </c>
      <c r="P10" s="132"/>
      <c r="Q10" s="132">
        <v>18</v>
      </c>
      <c r="R10" s="132">
        <v>24</v>
      </c>
      <c r="S10" s="292" t="s">
        <v>188</v>
      </c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</row>
    <row r="11" spans="1:39" ht="35.1" customHeight="1" x14ac:dyDescent="0.25">
      <c r="A11" s="234" t="s">
        <v>42</v>
      </c>
      <c r="B11" s="118">
        <v>14.7</v>
      </c>
      <c r="C11" s="9">
        <v>12.1</v>
      </c>
      <c r="D11" s="9"/>
      <c r="E11" s="118">
        <v>21.9</v>
      </c>
      <c r="F11" s="9">
        <v>18.600000000000001</v>
      </c>
      <c r="G11" s="9"/>
      <c r="H11" s="118">
        <v>7.7</v>
      </c>
      <c r="I11" s="9">
        <v>5.6</v>
      </c>
      <c r="J11" s="9"/>
      <c r="K11" s="42">
        <v>50</v>
      </c>
      <c r="L11" s="42">
        <v>61</v>
      </c>
      <c r="M11" s="42"/>
      <c r="N11" s="42">
        <v>98</v>
      </c>
      <c r="O11" s="42">
        <v>2</v>
      </c>
      <c r="P11" s="42"/>
      <c r="Q11" s="42">
        <v>16</v>
      </c>
      <c r="R11" s="42">
        <v>14</v>
      </c>
      <c r="S11" s="293" t="s">
        <v>189</v>
      </c>
    </row>
    <row r="12" spans="1:39" ht="35.1" customHeight="1" x14ac:dyDescent="0.25">
      <c r="A12" s="234" t="s">
        <v>43</v>
      </c>
      <c r="B12" s="118">
        <v>16</v>
      </c>
      <c r="C12" s="9">
        <v>16.600000000000001</v>
      </c>
      <c r="D12" s="9"/>
      <c r="E12" s="118">
        <v>22.9</v>
      </c>
      <c r="F12" s="9">
        <v>23.5</v>
      </c>
      <c r="G12" s="9"/>
      <c r="H12" s="118">
        <v>9</v>
      </c>
      <c r="I12" s="118">
        <v>9.6999999999999993</v>
      </c>
      <c r="J12" s="9"/>
      <c r="K12" s="42">
        <v>38</v>
      </c>
      <c r="L12" s="42">
        <v>50</v>
      </c>
      <c r="M12" s="42"/>
      <c r="N12" s="42">
        <v>90</v>
      </c>
      <c r="O12" s="42">
        <v>6</v>
      </c>
      <c r="P12" s="42"/>
      <c r="Q12" s="42">
        <v>7</v>
      </c>
      <c r="R12" s="42">
        <v>18</v>
      </c>
      <c r="S12" s="293" t="s">
        <v>190</v>
      </c>
    </row>
    <row r="13" spans="1:39" ht="35.1" customHeight="1" x14ac:dyDescent="0.25">
      <c r="A13" s="234" t="s">
        <v>44</v>
      </c>
      <c r="B13" s="118">
        <v>24.4</v>
      </c>
      <c r="C13" s="9">
        <v>22.5</v>
      </c>
      <c r="D13" s="9"/>
      <c r="E13" s="118">
        <v>32.4</v>
      </c>
      <c r="F13" s="9">
        <v>29.6</v>
      </c>
      <c r="G13" s="9"/>
      <c r="H13" s="118">
        <v>16.2</v>
      </c>
      <c r="I13" s="118">
        <v>15</v>
      </c>
      <c r="J13" s="9"/>
      <c r="K13" s="42">
        <v>31</v>
      </c>
      <c r="L13" s="42">
        <v>43</v>
      </c>
      <c r="M13" s="42"/>
      <c r="N13" s="42">
        <v>84</v>
      </c>
      <c r="O13" s="42">
        <v>24</v>
      </c>
      <c r="P13" s="42"/>
      <c r="Q13" s="42">
        <v>5</v>
      </c>
      <c r="R13" s="42">
        <v>15</v>
      </c>
      <c r="S13" s="293" t="s">
        <v>191</v>
      </c>
    </row>
    <row r="14" spans="1:39" ht="35.1" customHeight="1" x14ac:dyDescent="0.25">
      <c r="A14" s="234" t="s">
        <v>45</v>
      </c>
      <c r="B14" s="118">
        <v>28.4</v>
      </c>
      <c r="C14" s="9">
        <v>28.6</v>
      </c>
      <c r="D14" s="9"/>
      <c r="E14" s="118">
        <v>35.9</v>
      </c>
      <c r="F14" s="9">
        <v>36.299999999999997</v>
      </c>
      <c r="G14" s="9"/>
      <c r="H14" s="118">
        <v>20.2</v>
      </c>
      <c r="I14" s="9">
        <v>20.100000000000001</v>
      </c>
      <c r="J14" s="9"/>
      <c r="K14" s="42">
        <v>26</v>
      </c>
      <c r="L14" s="42">
        <v>32</v>
      </c>
      <c r="M14" s="42"/>
      <c r="N14" s="42">
        <v>75</v>
      </c>
      <c r="O14" s="42">
        <v>22</v>
      </c>
      <c r="P14" s="51"/>
      <c r="Q14" s="42">
        <v>4</v>
      </c>
      <c r="R14" s="42">
        <v>4</v>
      </c>
      <c r="S14" s="293" t="s">
        <v>192</v>
      </c>
    </row>
    <row r="15" spans="1:39" ht="35.1" customHeight="1" x14ac:dyDescent="0.25">
      <c r="A15" s="234" t="s">
        <v>46</v>
      </c>
      <c r="B15" s="118">
        <v>35.299999999999997</v>
      </c>
      <c r="C15" s="9">
        <v>32.700000000000003</v>
      </c>
      <c r="D15" s="9"/>
      <c r="E15" s="118">
        <v>43.7</v>
      </c>
      <c r="F15" s="9">
        <v>41.2</v>
      </c>
      <c r="G15" s="9"/>
      <c r="H15" s="118">
        <v>25.6</v>
      </c>
      <c r="I15" s="9">
        <v>23.3</v>
      </c>
      <c r="J15" s="9"/>
      <c r="K15" s="42">
        <v>20</v>
      </c>
      <c r="L15" s="42">
        <v>24</v>
      </c>
      <c r="M15" s="42"/>
      <c r="N15" s="42">
        <v>50</v>
      </c>
      <c r="O15" s="42">
        <v>12</v>
      </c>
      <c r="P15" s="51"/>
      <c r="Q15" s="42">
        <v>4</v>
      </c>
      <c r="R15" s="42">
        <v>3</v>
      </c>
      <c r="S15" s="293" t="s">
        <v>193</v>
      </c>
    </row>
    <row r="16" spans="1:39" ht="35.1" customHeight="1" x14ac:dyDescent="0.25">
      <c r="A16" s="234" t="s">
        <v>47</v>
      </c>
      <c r="B16" s="118">
        <v>36.299999999999997</v>
      </c>
      <c r="C16" s="9">
        <v>34.9</v>
      </c>
      <c r="D16" s="9"/>
      <c r="E16" s="118">
        <v>45.1</v>
      </c>
      <c r="F16" s="9">
        <v>43.9</v>
      </c>
      <c r="G16" s="9"/>
      <c r="H16" s="118">
        <v>26.8</v>
      </c>
      <c r="I16" s="118">
        <v>25.5</v>
      </c>
      <c r="J16" s="9"/>
      <c r="K16" s="42">
        <v>18</v>
      </c>
      <c r="L16" s="42">
        <v>24</v>
      </c>
      <c r="M16" s="42"/>
      <c r="N16" s="42">
        <v>42</v>
      </c>
      <c r="O16" s="42">
        <v>12</v>
      </c>
      <c r="P16" s="51"/>
      <c r="Q16" s="42">
        <v>4</v>
      </c>
      <c r="R16" s="42">
        <v>26</v>
      </c>
      <c r="S16" s="293" t="s">
        <v>194</v>
      </c>
    </row>
    <row r="17" spans="1:31" ht="35.1" customHeight="1" x14ac:dyDescent="0.25">
      <c r="A17" s="234" t="s">
        <v>48</v>
      </c>
      <c r="B17" s="118">
        <v>37</v>
      </c>
      <c r="C17" s="9">
        <v>34.200000000000003</v>
      </c>
      <c r="D17" s="9"/>
      <c r="E17" s="118">
        <v>45.8</v>
      </c>
      <c r="F17" s="9">
        <v>43.4</v>
      </c>
      <c r="G17" s="9"/>
      <c r="H17" s="118">
        <v>28.1</v>
      </c>
      <c r="I17" s="9">
        <v>24.4</v>
      </c>
      <c r="J17" s="9"/>
      <c r="K17" s="42">
        <v>20</v>
      </c>
      <c r="L17" s="42">
        <v>26</v>
      </c>
      <c r="M17" s="42"/>
      <c r="N17" s="42">
        <v>48</v>
      </c>
      <c r="O17" s="42">
        <v>25</v>
      </c>
      <c r="P17" s="51"/>
      <c r="Q17" s="42">
        <v>4</v>
      </c>
      <c r="R17" s="42">
        <v>29</v>
      </c>
      <c r="S17" s="293" t="s">
        <v>195</v>
      </c>
    </row>
    <row r="18" spans="1:31" ht="35.1" customHeight="1" x14ac:dyDescent="0.25">
      <c r="A18" s="234" t="s">
        <v>49</v>
      </c>
      <c r="B18" s="118">
        <v>32.5</v>
      </c>
      <c r="C18" s="9">
        <v>30.4</v>
      </c>
      <c r="D18" s="9"/>
      <c r="E18" s="118">
        <v>42</v>
      </c>
      <c r="F18" s="118">
        <v>40</v>
      </c>
      <c r="G18" s="9"/>
      <c r="H18" s="118">
        <v>22.7</v>
      </c>
      <c r="I18" s="9">
        <v>20.7</v>
      </c>
      <c r="J18" s="9"/>
      <c r="K18" s="42">
        <v>26</v>
      </c>
      <c r="L18" s="42">
        <v>33</v>
      </c>
      <c r="M18" s="42"/>
      <c r="N18" s="42">
        <v>66</v>
      </c>
      <c r="O18" s="42">
        <v>30</v>
      </c>
      <c r="P18" s="51"/>
      <c r="Q18" s="42">
        <v>5</v>
      </c>
      <c r="R18" s="42">
        <v>20</v>
      </c>
      <c r="S18" s="293" t="s">
        <v>196</v>
      </c>
    </row>
    <row r="19" spans="1:31" ht="35.1" customHeight="1" x14ac:dyDescent="0.25">
      <c r="A19" s="235" t="s">
        <v>93</v>
      </c>
      <c r="B19" s="118">
        <v>27.3</v>
      </c>
      <c r="C19" s="9">
        <v>24.3</v>
      </c>
      <c r="D19" s="9"/>
      <c r="E19" s="118">
        <v>36.6</v>
      </c>
      <c r="F19" s="9">
        <v>33.299999999999997</v>
      </c>
      <c r="G19" s="9"/>
      <c r="H19" s="118">
        <v>18.600000000000001</v>
      </c>
      <c r="I19" s="9">
        <v>15.9</v>
      </c>
      <c r="J19" s="9"/>
      <c r="K19" s="42">
        <v>31</v>
      </c>
      <c r="L19" s="42">
        <v>40</v>
      </c>
      <c r="M19" s="42"/>
      <c r="N19" s="42">
        <v>67</v>
      </c>
      <c r="O19" s="42">
        <v>28</v>
      </c>
      <c r="P19" s="51"/>
      <c r="Q19" s="42">
        <v>7</v>
      </c>
      <c r="R19" s="42">
        <v>6</v>
      </c>
      <c r="S19" s="294" t="s">
        <v>199</v>
      </c>
    </row>
    <row r="20" spans="1:31" ht="35.1" customHeight="1" x14ac:dyDescent="0.25">
      <c r="A20" s="235" t="s">
        <v>50</v>
      </c>
      <c r="B20" s="118">
        <v>18.5</v>
      </c>
      <c r="C20" s="118">
        <v>16.2</v>
      </c>
      <c r="D20" s="9"/>
      <c r="E20" s="118">
        <v>25.6</v>
      </c>
      <c r="F20" s="9">
        <v>23.9</v>
      </c>
      <c r="G20" s="9"/>
      <c r="H20" s="118">
        <v>12.3</v>
      </c>
      <c r="I20" s="9">
        <v>9.4</v>
      </c>
      <c r="J20" s="9"/>
      <c r="K20" s="42">
        <v>60</v>
      </c>
      <c r="L20" s="42">
        <v>57</v>
      </c>
      <c r="M20" s="42"/>
      <c r="N20" s="42">
        <v>99</v>
      </c>
      <c r="O20" s="42">
        <v>13</v>
      </c>
      <c r="P20" s="51"/>
      <c r="Q20" s="42">
        <v>14</v>
      </c>
      <c r="R20" s="42">
        <v>4</v>
      </c>
      <c r="S20" s="294" t="s">
        <v>197</v>
      </c>
    </row>
    <row r="21" spans="1:31" ht="35.1" customHeight="1" thickBot="1" x14ac:dyDescent="0.3">
      <c r="A21" s="236" t="s">
        <v>94</v>
      </c>
      <c r="B21" s="11">
        <v>13.4</v>
      </c>
      <c r="C21" s="11">
        <v>10.9</v>
      </c>
      <c r="D21" s="12"/>
      <c r="E21" s="11">
        <v>19.2</v>
      </c>
      <c r="F21" s="12">
        <v>17.3</v>
      </c>
      <c r="G21" s="12"/>
      <c r="H21" s="11">
        <v>8.8000000000000007</v>
      </c>
      <c r="I21" s="12">
        <v>5.0999999999999996</v>
      </c>
      <c r="J21" s="12"/>
      <c r="K21" s="43">
        <v>77</v>
      </c>
      <c r="L21" s="43">
        <v>70</v>
      </c>
      <c r="M21" s="43"/>
      <c r="N21" s="43">
        <v>100</v>
      </c>
      <c r="O21" s="43">
        <v>31</v>
      </c>
      <c r="P21" s="143"/>
      <c r="Q21" s="43">
        <v>33</v>
      </c>
      <c r="R21" s="43">
        <v>20</v>
      </c>
      <c r="S21" s="295" t="s">
        <v>198</v>
      </c>
    </row>
    <row r="22" spans="1:31" ht="35.1" customHeight="1" thickTop="1" thickBot="1" x14ac:dyDescent="0.3">
      <c r="A22" s="237" t="s">
        <v>154</v>
      </c>
      <c r="B22" s="168">
        <f>AVERAGE(B10:B21)</f>
        <v>24.474999999999998</v>
      </c>
      <c r="C22" s="419"/>
      <c r="D22" s="419"/>
      <c r="E22" s="168">
        <f>AVERAGE(E10:E21)</f>
        <v>32.341666666666669</v>
      </c>
      <c r="F22" s="407"/>
      <c r="G22" s="407"/>
      <c r="H22" s="170">
        <f>AVERAGE(H10:H21)</f>
        <v>16.625</v>
      </c>
      <c r="I22" s="407"/>
      <c r="J22" s="407"/>
      <c r="K22" s="169">
        <f>AVERAGE(K10:K21)</f>
        <v>38.25</v>
      </c>
      <c r="L22" s="407"/>
      <c r="M22" s="407"/>
      <c r="N22" s="166"/>
      <c r="O22" s="407"/>
      <c r="P22" s="407"/>
      <c r="Q22" s="166"/>
      <c r="R22" s="166"/>
      <c r="S22" s="296" t="s">
        <v>200</v>
      </c>
    </row>
    <row r="23" spans="1:31" ht="6" customHeight="1" thickTop="1" x14ac:dyDescent="0.25">
      <c r="A23" s="31"/>
      <c r="B23" s="2"/>
      <c r="C23" s="53"/>
      <c r="D23" s="53"/>
      <c r="E23" s="53"/>
      <c r="F23" s="53"/>
      <c r="G23" s="53"/>
      <c r="H23" s="53"/>
      <c r="I23" s="53"/>
      <c r="J23" s="53"/>
      <c r="K23" s="3"/>
      <c r="L23" s="53"/>
      <c r="M23" s="53"/>
      <c r="N23" s="53"/>
      <c r="O23" s="53"/>
      <c r="P23" s="53"/>
      <c r="Q23" s="53"/>
      <c r="R23" s="53"/>
    </row>
    <row r="24" spans="1:31" ht="20.25" customHeight="1" x14ac:dyDescent="0.25">
      <c r="A24" s="395" t="s">
        <v>359</v>
      </c>
      <c r="B24" s="395"/>
      <c r="C24" s="395"/>
      <c r="D24" s="395"/>
      <c r="E24" s="395"/>
      <c r="F24" s="111"/>
      <c r="G24" s="111"/>
      <c r="H24" s="111"/>
      <c r="I24" s="111"/>
      <c r="J24" s="111"/>
      <c r="K24" s="35"/>
      <c r="L24" s="35"/>
      <c r="M24" s="35"/>
      <c r="N24" s="413" t="s">
        <v>363</v>
      </c>
      <c r="O24" s="413"/>
      <c r="P24" s="413"/>
      <c r="Q24" s="413"/>
      <c r="R24" s="413"/>
      <c r="S24" s="413"/>
      <c r="T24" s="111"/>
      <c r="U24" s="111"/>
      <c r="V24" s="111"/>
      <c r="W24" s="299"/>
      <c r="X24" s="299"/>
      <c r="Y24" s="299"/>
      <c r="Z24" s="299"/>
      <c r="AA24" s="299"/>
      <c r="AB24" s="299"/>
    </row>
    <row r="25" spans="1:31" ht="15.75" customHeight="1" x14ac:dyDescent="0.25">
      <c r="A25" s="395"/>
      <c r="B25" s="395"/>
      <c r="C25" s="395"/>
      <c r="D25" s="395"/>
      <c r="E25" s="395"/>
      <c r="F25" s="395"/>
      <c r="G25" s="395"/>
      <c r="H25" s="395"/>
      <c r="I25" s="211"/>
      <c r="J25" s="211"/>
      <c r="K25" s="406"/>
      <c r="L25" s="406"/>
      <c r="M25" s="406"/>
      <c r="N25" s="406"/>
      <c r="O25" s="406"/>
      <c r="P25" s="406"/>
      <c r="Q25" s="406"/>
      <c r="R25" s="406"/>
      <c r="S25" s="406"/>
      <c r="T25" s="300"/>
      <c r="U25" s="300"/>
      <c r="V25" s="300"/>
      <c r="W25" s="300"/>
      <c r="X25" s="300"/>
      <c r="Y25" s="300"/>
      <c r="Z25" s="300"/>
      <c r="AA25" s="300"/>
      <c r="AB25" s="300"/>
    </row>
    <row r="26" spans="1:31" ht="33.75" customHeight="1" x14ac:dyDescent="0.25">
      <c r="A26" s="412" t="s">
        <v>145</v>
      </c>
      <c r="B26" s="412"/>
      <c r="C26" s="412"/>
      <c r="D26" s="412"/>
      <c r="E26" s="412"/>
      <c r="F26" s="412"/>
      <c r="G26" s="111"/>
      <c r="H26" s="111"/>
      <c r="I26" s="405" t="s">
        <v>201</v>
      </c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</row>
    <row r="27" spans="1:31" ht="23.25" customHeight="1" x14ac:dyDescent="0.25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</row>
    <row r="28" spans="1:31" ht="25.5" customHeight="1" x14ac:dyDescent="0.2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</row>
    <row r="29" spans="1:31" ht="18" customHeight="1" x14ac:dyDescent="0.25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</row>
    <row r="30" spans="1:31" ht="33.75" customHeight="1" x14ac:dyDescent="0.25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</row>
    <row r="31" spans="1:31" ht="17.25" customHeight="1" x14ac:dyDescent="0.25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31" ht="10.5" customHeight="1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20" ht="24.75" customHeight="1" x14ac:dyDescent="0.25">
      <c r="A33" s="380" t="s">
        <v>345</v>
      </c>
      <c r="B33" s="380"/>
      <c r="C33" s="380"/>
      <c r="D33" s="380"/>
      <c r="E33" s="380"/>
      <c r="F33" s="119"/>
      <c r="G33" s="239"/>
      <c r="H33" s="119"/>
      <c r="I33" s="189">
        <v>12</v>
      </c>
      <c r="J33" s="189"/>
      <c r="K33" s="189"/>
      <c r="L33" s="189"/>
      <c r="M33" s="189"/>
      <c r="N33" s="381" t="s">
        <v>179</v>
      </c>
      <c r="O33" s="381"/>
      <c r="P33" s="381"/>
      <c r="Q33" s="381"/>
      <c r="R33" s="381"/>
      <c r="S33" s="381"/>
      <c r="T33" s="35"/>
    </row>
    <row r="34" spans="1:20" ht="11.25" customHeight="1" x14ac:dyDescent="0.25">
      <c r="A34" s="414"/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</row>
    <row r="35" spans="1:20" x14ac:dyDescent="0.25">
      <c r="A35" s="415"/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</row>
    <row r="37" spans="1:20" x14ac:dyDescent="0.25">
      <c r="O37" s="54" t="s">
        <v>179</v>
      </c>
    </row>
  </sheetData>
  <mergeCells count="43">
    <mergeCell ref="K5:R5"/>
    <mergeCell ref="B7:C7"/>
    <mergeCell ref="B5:I5"/>
    <mergeCell ref="S4:S9"/>
    <mergeCell ref="C22:D22"/>
    <mergeCell ref="F22:G22"/>
    <mergeCell ref="I22:J22"/>
    <mergeCell ref="L22:M22"/>
    <mergeCell ref="O22:P22"/>
    <mergeCell ref="O8:O9"/>
    <mergeCell ref="E8:E9"/>
    <mergeCell ref="A34:R34"/>
    <mergeCell ref="A35:R35"/>
    <mergeCell ref="A25:H25"/>
    <mergeCell ref="A33:E33"/>
    <mergeCell ref="N33:S33"/>
    <mergeCell ref="K25:S25"/>
    <mergeCell ref="A26:F26"/>
    <mergeCell ref="I26:S26"/>
    <mergeCell ref="A24:E24"/>
    <mergeCell ref="N24:S24"/>
    <mergeCell ref="Q8:Q9"/>
    <mergeCell ref="R8:R9"/>
    <mergeCell ref="N8:N9"/>
    <mergeCell ref="B8:B9"/>
    <mergeCell ref="H8:H9"/>
    <mergeCell ref="K8:K9"/>
    <mergeCell ref="A1:S1"/>
    <mergeCell ref="A4:A9"/>
    <mergeCell ref="B4:I4"/>
    <mergeCell ref="B6:C6"/>
    <mergeCell ref="E6:F6"/>
    <mergeCell ref="H6:I6"/>
    <mergeCell ref="K6:L6"/>
    <mergeCell ref="N6:N7"/>
    <mergeCell ref="O6:O7"/>
    <mergeCell ref="Q6:Q7"/>
    <mergeCell ref="R6:R7"/>
    <mergeCell ref="K4:R4"/>
    <mergeCell ref="A2:S2"/>
    <mergeCell ref="K7:L7"/>
    <mergeCell ref="H7:I7"/>
    <mergeCell ref="E7:F7"/>
  </mergeCells>
  <printOptions horizontalCentered="1"/>
  <pageMargins left="0.45866141700000002" right="0.45866141700000002" top="0.59055118110236204" bottom="0.196850393700787" header="0.31496062992126" footer="0.31496062992126"/>
  <pageSetup paperSize="9" scale="85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35"/>
  <sheetViews>
    <sheetView rightToLeft="1" view="pageBreakPreview" topLeftCell="A28" zoomScaleSheetLayoutView="100" workbookViewId="0">
      <selection activeCell="E40" sqref="E40"/>
    </sheetView>
  </sheetViews>
  <sheetFormatPr defaultColWidth="9" defaultRowHeight="15.75" x14ac:dyDescent="0.25"/>
  <cols>
    <col min="1" max="1" width="8.75" style="59" customWidth="1"/>
    <col min="2" max="2" width="5.625" style="54" customWidth="1"/>
    <col min="3" max="3" width="6" style="54" customWidth="1"/>
    <col min="4" max="4" width="0.875" style="54" customWidth="1"/>
    <col min="5" max="5" width="5.625" style="54" customWidth="1"/>
    <col min="6" max="6" width="6" style="54" customWidth="1"/>
    <col min="7" max="7" width="0.875" style="54" customWidth="1"/>
    <col min="8" max="8" width="5.625" style="54" customWidth="1"/>
    <col min="9" max="9" width="6.25" style="54" customWidth="1"/>
    <col min="10" max="10" width="0.875" style="54" customWidth="1"/>
    <col min="11" max="11" width="5.625" style="54" customWidth="1"/>
    <col min="12" max="12" width="6" style="54" customWidth="1"/>
    <col min="13" max="13" width="0.875" style="54" customWidth="1"/>
    <col min="14" max="14" width="7.125" style="54" customWidth="1"/>
    <col min="15" max="15" width="6.875" style="54" customWidth="1"/>
    <col min="16" max="16" width="0.875" style="54" customWidth="1"/>
    <col min="17" max="18" width="6.625" style="54" customWidth="1"/>
    <col min="19" max="19" width="11.5" style="54" customWidth="1"/>
    <col min="20" max="16384" width="9" style="54"/>
  </cols>
  <sheetData>
    <row r="1" spans="1:35" ht="26.1" customHeight="1" x14ac:dyDescent="0.25">
      <c r="A1" s="394" t="s">
        <v>167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</row>
    <row r="2" spans="1:35" ht="26.1" customHeight="1" x14ac:dyDescent="0.25">
      <c r="A2" s="411" t="s">
        <v>222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</row>
    <row r="3" spans="1:35" ht="26.1" customHeight="1" thickBot="1" x14ac:dyDescent="0.3">
      <c r="A3" s="109" t="s">
        <v>116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287" t="s">
        <v>210</v>
      </c>
    </row>
    <row r="4" spans="1:35" ht="30" customHeight="1" thickTop="1" x14ac:dyDescent="0.25">
      <c r="A4" s="408" t="s">
        <v>35</v>
      </c>
      <c r="B4" s="382" t="s">
        <v>356</v>
      </c>
      <c r="C4" s="382"/>
      <c r="D4" s="382"/>
      <c r="E4" s="382"/>
      <c r="F4" s="382"/>
      <c r="G4" s="382"/>
      <c r="H4" s="382"/>
      <c r="I4" s="382"/>
      <c r="J4" s="225"/>
      <c r="K4" s="382" t="s">
        <v>155</v>
      </c>
      <c r="L4" s="382"/>
      <c r="M4" s="382"/>
      <c r="N4" s="382"/>
      <c r="O4" s="382"/>
      <c r="P4" s="382"/>
      <c r="Q4" s="382"/>
      <c r="R4" s="382"/>
      <c r="S4" s="416" t="s">
        <v>183</v>
      </c>
    </row>
    <row r="5" spans="1:35" ht="30" customHeight="1" x14ac:dyDescent="0.25">
      <c r="A5" s="409"/>
      <c r="B5" s="402" t="s">
        <v>357</v>
      </c>
      <c r="C5" s="402"/>
      <c r="D5" s="402"/>
      <c r="E5" s="402"/>
      <c r="F5" s="402"/>
      <c r="G5" s="402"/>
      <c r="H5" s="402"/>
      <c r="I5" s="402"/>
      <c r="J5" s="186"/>
      <c r="K5" s="401" t="s">
        <v>184</v>
      </c>
      <c r="L5" s="401"/>
      <c r="M5" s="401"/>
      <c r="N5" s="401"/>
      <c r="O5" s="401"/>
      <c r="P5" s="401"/>
      <c r="Q5" s="401"/>
      <c r="R5" s="401"/>
      <c r="S5" s="420"/>
    </row>
    <row r="6" spans="1:35" ht="24.75" customHeight="1" x14ac:dyDescent="0.25">
      <c r="A6" s="409"/>
      <c r="B6" s="398" t="s">
        <v>156</v>
      </c>
      <c r="C6" s="398"/>
      <c r="D6" s="227"/>
      <c r="E6" s="398" t="s">
        <v>74</v>
      </c>
      <c r="F6" s="398"/>
      <c r="G6" s="227"/>
      <c r="H6" s="398" t="s">
        <v>75</v>
      </c>
      <c r="I6" s="398"/>
      <c r="J6" s="227"/>
      <c r="K6" s="398" t="s">
        <v>156</v>
      </c>
      <c r="L6" s="398"/>
      <c r="M6" s="227"/>
      <c r="N6" s="399" t="s">
        <v>39</v>
      </c>
      <c r="O6" s="399" t="s">
        <v>40</v>
      </c>
      <c r="P6" s="229"/>
      <c r="Q6" s="399" t="s">
        <v>68</v>
      </c>
      <c r="R6" s="399" t="s">
        <v>40</v>
      </c>
      <c r="S6" s="420"/>
    </row>
    <row r="7" spans="1:35" ht="24.75" customHeight="1" x14ac:dyDescent="0.25">
      <c r="A7" s="409"/>
      <c r="B7" s="388" t="s">
        <v>205</v>
      </c>
      <c r="C7" s="389"/>
      <c r="D7" s="227"/>
      <c r="E7" s="388" t="s">
        <v>206</v>
      </c>
      <c r="F7" s="388"/>
      <c r="G7" s="302"/>
      <c r="H7" s="388" t="s">
        <v>207</v>
      </c>
      <c r="I7" s="388"/>
      <c r="J7" s="227"/>
      <c r="K7" s="388" t="s">
        <v>205</v>
      </c>
      <c r="L7" s="389"/>
      <c r="M7" s="227"/>
      <c r="N7" s="400"/>
      <c r="O7" s="400"/>
      <c r="P7" s="229"/>
      <c r="Q7" s="400"/>
      <c r="R7" s="400"/>
      <c r="S7" s="420"/>
    </row>
    <row r="8" spans="1:35" ht="26.1" customHeight="1" x14ac:dyDescent="0.25">
      <c r="A8" s="409"/>
      <c r="B8" s="390">
        <v>2022</v>
      </c>
      <c r="C8" s="376" t="s">
        <v>38</v>
      </c>
      <c r="D8" s="228"/>
      <c r="E8" s="390">
        <v>2022</v>
      </c>
      <c r="F8" s="376" t="s">
        <v>38</v>
      </c>
      <c r="G8" s="228"/>
      <c r="H8" s="390">
        <v>2022</v>
      </c>
      <c r="I8" s="376" t="s">
        <v>38</v>
      </c>
      <c r="J8" s="228"/>
      <c r="K8" s="390">
        <v>2022</v>
      </c>
      <c r="L8" s="377" t="s">
        <v>38</v>
      </c>
      <c r="M8" s="228"/>
      <c r="N8" s="392" t="s">
        <v>186</v>
      </c>
      <c r="O8" s="392" t="s">
        <v>185</v>
      </c>
      <c r="P8" s="303"/>
      <c r="Q8" s="392" t="s">
        <v>187</v>
      </c>
      <c r="R8" s="392" t="s">
        <v>185</v>
      </c>
      <c r="S8" s="420"/>
    </row>
    <row r="9" spans="1:35" ht="33.75" customHeight="1" x14ac:dyDescent="0.25">
      <c r="A9" s="184"/>
      <c r="B9" s="391"/>
      <c r="C9" s="370" t="s">
        <v>350</v>
      </c>
      <c r="D9" s="230"/>
      <c r="E9" s="391"/>
      <c r="F9" s="370" t="s">
        <v>350</v>
      </c>
      <c r="G9" s="230"/>
      <c r="H9" s="391"/>
      <c r="I9" s="370" t="s">
        <v>350</v>
      </c>
      <c r="J9" s="230"/>
      <c r="K9" s="391"/>
      <c r="L9" s="370" t="s">
        <v>350</v>
      </c>
      <c r="M9" s="230"/>
      <c r="N9" s="393"/>
      <c r="O9" s="393"/>
      <c r="P9" s="304"/>
      <c r="Q9" s="393"/>
      <c r="R9" s="393"/>
      <c r="S9" s="421"/>
    </row>
    <row r="10" spans="1:35" ht="35.1" customHeight="1" x14ac:dyDescent="0.25">
      <c r="A10" s="233" t="s">
        <v>41</v>
      </c>
      <c r="B10" s="118" t="s">
        <v>85</v>
      </c>
      <c r="C10" s="8">
        <v>7.3</v>
      </c>
      <c r="D10" s="8"/>
      <c r="E10" s="118">
        <v>13.8</v>
      </c>
      <c r="F10" s="8">
        <v>13.5</v>
      </c>
      <c r="G10" s="118"/>
      <c r="H10" s="8">
        <v>1.9</v>
      </c>
      <c r="I10" s="118">
        <v>2.1</v>
      </c>
      <c r="J10" s="8"/>
      <c r="K10" s="118" t="s">
        <v>85</v>
      </c>
      <c r="L10" s="8">
        <v>70</v>
      </c>
      <c r="M10" s="118"/>
      <c r="N10" s="38" t="s">
        <v>85</v>
      </c>
      <c r="O10" s="118" t="s">
        <v>85</v>
      </c>
      <c r="P10" s="8"/>
      <c r="Q10" s="118" t="s">
        <v>85</v>
      </c>
      <c r="R10" s="38" t="s">
        <v>85</v>
      </c>
      <c r="S10" s="292" t="s">
        <v>188</v>
      </c>
    </row>
    <row r="11" spans="1:35" ht="35.1" customHeight="1" x14ac:dyDescent="0.25">
      <c r="A11" s="234" t="s">
        <v>42</v>
      </c>
      <c r="B11" s="118" t="s">
        <v>85</v>
      </c>
      <c r="C11" s="9">
        <v>9.5</v>
      </c>
      <c r="D11" s="9"/>
      <c r="E11" s="118">
        <v>18.399999999999999</v>
      </c>
      <c r="F11" s="9">
        <v>15.7</v>
      </c>
      <c r="G11" s="118"/>
      <c r="H11" s="9">
        <v>4.8</v>
      </c>
      <c r="I11" s="118">
        <v>3.5</v>
      </c>
      <c r="J11" s="9"/>
      <c r="K11" s="118" t="s">
        <v>85</v>
      </c>
      <c r="L11" s="9">
        <v>60</v>
      </c>
      <c r="M11" s="118"/>
      <c r="N11" s="7" t="s">
        <v>85</v>
      </c>
      <c r="O11" s="118" t="s">
        <v>85</v>
      </c>
      <c r="P11" s="9"/>
      <c r="Q11" s="118" t="s">
        <v>85</v>
      </c>
      <c r="R11" s="7" t="s">
        <v>85</v>
      </c>
      <c r="S11" s="293" t="s">
        <v>189</v>
      </c>
    </row>
    <row r="12" spans="1:35" ht="35.1" customHeight="1" x14ac:dyDescent="0.25">
      <c r="A12" s="234" t="s">
        <v>43</v>
      </c>
      <c r="B12" s="118" t="s">
        <v>85</v>
      </c>
      <c r="C12" s="9">
        <v>13.4</v>
      </c>
      <c r="D12" s="9"/>
      <c r="E12" s="118">
        <v>18.2</v>
      </c>
      <c r="F12" s="9">
        <v>19.899999999999999</v>
      </c>
      <c r="G12" s="118"/>
      <c r="H12" s="9">
        <v>4.5</v>
      </c>
      <c r="I12" s="118">
        <v>7</v>
      </c>
      <c r="J12" s="9"/>
      <c r="K12" s="118" t="s">
        <v>85</v>
      </c>
      <c r="L12" s="9">
        <v>52</v>
      </c>
      <c r="M12" s="118"/>
      <c r="N12" s="7" t="s">
        <v>85</v>
      </c>
      <c r="O12" s="118" t="s">
        <v>85</v>
      </c>
      <c r="P12" s="9"/>
      <c r="Q12" s="118" t="s">
        <v>85</v>
      </c>
      <c r="R12" s="7" t="s">
        <v>85</v>
      </c>
      <c r="S12" s="293" t="s">
        <v>190</v>
      </c>
    </row>
    <row r="13" spans="1:35" ht="35.1" customHeight="1" x14ac:dyDescent="0.25">
      <c r="A13" s="234" t="s">
        <v>44</v>
      </c>
      <c r="B13" s="118" t="s">
        <v>85</v>
      </c>
      <c r="C13" s="9">
        <v>19.2</v>
      </c>
      <c r="D13" s="9"/>
      <c r="E13" s="118">
        <v>30</v>
      </c>
      <c r="F13" s="9">
        <v>26.2</v>
      </c>
      <c r="G13" s="118"/>
      <c r="H13" s="9">
        <v>12.9</v>
      </c>
      <c r="I13" s="118">
        <v>11.8</v>
      </c>
      <c r="J13" s="9"/>
      <c r="K13" s="118" t="s">
        <v>85</v>
      </c>
      <c r="L13" s="9">
        <v>43</v>
      </c>
      <c r="M13" s="118"/>
      <c r="N13" s="7" t="s">
        <v>85</v>
      </c>
      <c r="O13" s="118" t="s">
        <v>85</v>
      </c>
      <c r="P13" s="9"/>
      <c r="Q13" s="118" t="s">
        <v>85</v>
      </c>
      <c r="R13" s="7" t="s">
        <v>85</v>
      </c>
      <c r="S13" s="293" t="s">
        <v>191</v>
      </c>
    </row>
    <row r="14" spans="1:35" ht="35.1" customHeight="1" x14ac:dyDescent="0.25">
      <c r="A14" s="234" t="s">
        <v>45</v>
      </c>
      <c r="B14" s="118" t="s">
        <v>85</v>
      </c>
      <c r="C14" s="9">
        <v>24.6</v>
      </c>
      <c r="D14" s="9"/>
      <c r="E14" s="118">
        <v>31.7</v>
      </c>
      <c r="F14" s="9">
        <v>31.9</v>
      </c>
      <c r="G14" s="118"/>
      <c r="H14" s="9">
        <v>15.9</v>
      </c>
      <c r="I14" s="118">
        <v>16.5</v>
      </c>
      <c r="J14" s="9"/>
      <c r="K14" s="118" t="s">
        <v>85</v>
      </c>
      <c r="L14" s="9">
        <v>34</v>
      </c>
      <c r="M14" s="118"/>
      <c r="N14" s="7" t="s">
        <v>85</v>
      </c>
      <c r="O14" s="118" t="s">
        <v>85</v>
      </c>
      <c r="P14" s="9"/>
      <c r="Q14" s="118" t="s">
        <v>85</v>
      </c>
      <c r="R14" s="7" t="s">
        <v>85</v>
      </c>
      <c r="S14" s="293" t="s">
        <v>192</v>
      </c>
    </row>
    <row r="15" spans="1:35" ht="35.1" customHeight="1" x14ac:dyDescent="0.25">
      <c r="A15" s="234" t="s">
        <v>46</v>
      </c>
      <c r="B15" s="118" t="s">
        <v>85</v>
      </c>
      <c r="C15" s="9">
        <v>28.8</v>
      </c>
      <c r="D15" s="9"/>
      <c r="E15" s="118">
        <v>38.6</v>
      </c>
      <c r="F15" s="9">
        <v>36.200000000000003</v>
      </c>
      <c r="G15" s="118"/>
      <c r="H15" s="118">
        <v>22</v>
      </c>
      <c r="I15" s="118">
        <v>20.6</v>
      </c>
      <c r="J15" s="9"/>
      <c r="K15" s="118" t="s">
        <v>85</v>
      </c>
      <c r="L15" s="9">
        <v>28</v>
      </c>
      <c r="M15" s="118"/>
      <c r="N15" s="7" t="s">
        <v>85</v>
      </c>
      <c r="O15" s="118" t="s">
        <v>85</v>
      </c>
      <c r="P15" s="9"/>
      <c r="Q15" s="118" t="s">
        <v>85</v>
      </c>
      <c r="R15" s="7" t="s">
        <v>85</v>
      </c>
      <c r="S15" s="293" t="s">
        <v>193</v>
      </c>
    </row>
    <row r="16" spans="1:35" ht="35.1" customHeight="1" x14ac:dyDescent="0.25">
      <c r="A16" s="234" t="s">
        <v>47</v>
      </c>
      <c r="B16" s="118" t="s">
        <v>85</v>
      </c>
      <c r="C16" s="9">
        <v>31.3</v>
      </c>
      <c r="D16" s="9"/>
      <c r="E16" s="118">
        <v>40.299999999999997</v>
      </c>
      <c r="F16" s="9">
        <v>38.799999999999997</v>
      </c>
      <c r="G16" s="118"/>
      <c r="H16" s="118">
        <v>23</v>
      </c>
      <c r="I16" s="118">
        <v>23</v>
      </c>
      <c r="J16" s="9"/>
      <c r="K16" s="118" t="s">
        <v>85</v>
      </c>
      <c r="L16" s="9">
        <v>27</v>
      </c>
      <c r="M16" s="118"/>
      <c r="N16" s="7" t="s">
        <v>85</v>
      </c>
      <c r="O16" s="118" t="s">
        <v>85</v>
      </c>
      <c r="P16" s="9"/>
      <c r="Q16" s="118" t="s">
        <v>85</v>
      </c>
      <c r="R16" s="7" t="s">
        <v>85</v>
      </c>
      <c r="S16" s="293" t="s">
        <v>194</v>
      </c>
    </row>
    <row r="17" spans="1:20" ht="35.1" customHeight="1" x14ac:dyDescent="0.25">
      <c r="A17" s="234" t="s">
        <v>48</v>
      </c>
      <c r="B17" s="118" t="s">
        <v>85</v>
      </c>
      <c r="C17" s="9">
        <v>38.5</v>
      </c>
      <c r="D17" s="9"/>
      <c r="E17" s="118">
        <v>41.1</v>
      </c>
      <c r="F17" s="9">
        <v>38.9</v>
      </c>
      <c r="G17" s="118"/>
      <c r="H17" s="9">
        <v>24.3</v>
      </c>
      <c r="I17" s="118">
        <v>22.9</v>
      </c>
      <c r="J17" s="9"/>
      <c r="K17" s="118" t="s">
        <v>85</v>
      </c>
      <c r="L17" s="9">
        <v>28</v>
      </c>
      <c r="M17" s="118"/>
      <c r="N17" s="7" t="s">
        <v>85</v>
      </c>
      <c r="O17" s="118" t="s">
        <v>85</v>
      </c>
      <c r="P17" s="9"/>
      <c r="Q17" s="118" t="s">
        <v>85</v>
      </c>
      <c r="R17" s="7" t="s">
        <v>85</v>
      </c>
      <c r="S17" s="293" t="s">
        <v>195</v>
      </c>
    </row>
    <row r="18" spans="1:20" ht="35.1" customHeight="1" x14ac:dyDescent="0.25">
      <c r="A18" s="234" t="s">
        <v>49</v>
      </c>
      <c r="B18" s="118" t="s">
        <v>85</v>
      </c>
      <c r="C18" s="9">
        <v>27.8</v>
      </c>
      <c r="D18" s="9"/>
      <c r="E18" s="118">
        <v>37.9</v>
      </c>
      <c r="F18" s="118">
        <v>36</v>
      </c>
      <c r="G18" s="118"/>
      <c r="H18" s="9">
        <v>23.1</v>
      </c>
      <c r="I18" s="118">
        <v>19.600000000000001</v>
      </c>
      <c r="J18" s="9"/>
      <c r="K18" s="118" t="s">
        <v>85</v>
      </c>
      <c r="L18" s="9">
        <v>30</v>
      </c>
      <c r="M18" s="118"/>
      <c r="N18" s="7" t="s">
        <v>85</v>
      </c>
      <c r="O18" s="118" t="s">
        <v>85</v>
      </c>
      <c r="P18" s="9"/>
      <c r="Q18" s="118" t="s">
        <v>85</v>
      </c>
      <c r="R18" s="7" t="s">
        <v>85</v>
      </c>
      <c r="S18" s="293" t="s">
        <v>196</v>
      </c>
    </row>
    <row r="19" spans="1:20" ht="35.1" customHeight="1" x14ac:dyDescent="0.25">
      <c r="A19" s="235" t="s">
        <v>93</v>
      </c>
      <c r="B19" s="118" t="s">
        <v>85</v>
      </c>
      <c r="C19" s="9">
        <v>21.9</v>
      </c>
      <c r="D19" s="9"/>
      <c r="E19" s="118">
        <v>31.9</v>
      </c>
      <c r="F19" s="9">
        <v>29.8</v>
      </c>
      <c r="G19" s="118"/>
      <c r="H19" s="9">
        <v>16.3</v>
      </c>
      <c r="I19" s="118">
        <v>14.6</v>
      </c>
      <c r="J19" s="9"/>
      <c r="K19" s="118" t="s">
        <v>85</v>
      </c>
      <c r="L19" s="9">
        <v>41</v>
      </c>
      <c r="M19" s="118"/>
      <c r="N19" s="7" t="s">
        <v>85</v>
      </c>
      <c r="O19" s="118" t="s">
        <v>85</v>
      </c>
      <c r="P19" s="9"/>
      <c r="Q19" s="118" t="s">
        <v>85</v>
      </c>
      <c r="R19" s="7" t="s">
        <v>85</v>
      </c>
      <c r="S19" s="294" t="s">
        <v>199</v>
      </c>
    </row>
    <row r="20" spans="1:20" ht="35.1" customHeight="1" x14ac:dyDescent="0.25">
      <c r="A20" s="235" t="s">
        <v>50</v>
      </c>
      <c r="B20" s="118" t="s">
        <v>85</v>
      </c>
      <c r="C20" s="118">
        <v>14</v>
      </c>
      <c r="D20" s="9"/>
      <c r="E20" s="118">
        <v>22.4</v>
      </c>
      <c r="F20" s="118">
        <v>21.2</v>
      </c>
      <c r="G20" s="118"/>
      <c r="H20" s="118">
        <v>9.5</v>
      </c>
      <c r="I20" s="118">
        <v>7.8</v>
      </c>
      <c r="J20" s="118"/>
      <c r="K20" s="118" t="s">
        <v>85</v>
      </c>
      <c r="L20" s="42">
        <v>55</v>
      </c>
      <c r="M20" s="118"/>
      <c r="N20" s="14" t="s">
        <v>85</v>
      </c>
      <c r="O20" s="118" t="s">
        <v>85</v>
      </c>
      <c r="P20" s="118"/>
      <c r="Q20" s="118" t="s">
        <v>85</v>
      </c>
      <c r="R20" s="118" t="s">
        <v>85</v>
      </c>
      <c r="S20" s="294" t="s">
        <v>197</v>
      </c>
    </row>
    <row r="21" spans="1:20" ht="35.1" customHeight="1" thickBot="1" x14ac:dyDescent="0.3">
      <c r="A21" s="236" t="s">
        <v>94</v>
      </c>
      <c r="B21" s="11" t="s">
        <v>85</v>
      </c>
      <c r="C21" s="11">
        <v>9</v>
      </c>
      <c r="D21" s="12"/>
      <c r="E21" s="11">
        <v>15.7</v>
      </c>
      <c r="F21" s="11">
        <v>15.2</v>
      </c>
      <c r="G21" s="11"/>
      <c r="H21" s="11">
        <v>5.5</v>
      </c>
      <c r="I21" s="11">
        <v>3.8</v>
      </c>
      <c r="J21" s="11"/>
      <c r="K21" s="11" t="s">
        <v>85</v>
      </c>
      <c r="L21" s="43">
        <v>69</v>
      </c>
      <c r="M21" s="11"/>
      <c r="N21" s="144" t="s">
        <v>85</v>
      </c>
      <c r="O21" s="11" t="s">
        <v>85</v>
      </c>
      <c r="P21" s="11"/>
      <c r="Q21" s="11" t="s">
        <v>85</v>
      </c>
      <c r="R21" s="11" t="s">
        <v>85</v>
      </c>
      <c r="S21" s="295" t="s">
        <v>198</v>
      </c>
    </row>
    <row r="22" spans="1:20" ht="34.5" customHeight="1" thickTop="1" thickBot="1" x14ac:dyDescent="0.3">
      <c r="A22" s="237" t="s">
        <v>154</v>
      </c>
      <c r="B22" s="168" t="s">
        <v>85</v>
      </c>
      <c r="C22" s="419"/>
      <c r="D22" s="419"/>
      <c r="E22" s="168">
        <f>AVERAGE(E10:E21)</f>
        <v>28.333333333333329</v>
      </c>
      <c r="F22" s="407"/>
      <c r="G22" s="407"/>
      <c r="H22" s="170">
        <f>AVERAGE(H10:H21)</f>
        <v>13.641666666666667</v>
      </c>
      <c r="I22" s="407"/>
      <c r="J22" s="407"/>
      <c r="K22" s="168" t="s">
        <v>85</v>
      </c>
      <c r="L22" s="407"/>
      <c r="M22" s="407"/>
      <c r="N22" s="166"/>
      <c r="O22" s="407"/>
      <c r="P22" s="407"/>
      <c r="Q22" s="166"/>
      <c r="R22" s="166"/>
      <c r="S22" s="296" t="s">
        <v>200</v>
      </c>
    </row>
    <row r="23" spans="1:20" ht="20.25" customHeight="1" thickTop="1" x14ac:dyDescent="0.25">
      <c r="A23" s="422" t="s">
        <v>135</v>
      </c>
      <c r="B23" s="422"/>
      <c r="C23" s="224"/>
      <c r="D23" s="224"/>
      <c r="E23" s="224"/>
      <c r="F23" s="224"/>
      <c r="G23" s="224"/>
      <c r="H23" s="224"/>
      <c r="I23" s="301"/>
      <c r="J23" s="301"/>
      <c r="K23" s="306"/>
      <c r="L23" s="301"/>
      <c r="M23" s="301"/>
      <c r="N23" s="301"/>
      <c r="O23" s="301"/>
      <c r="P23" s="301"/>
      <c r="Q23" s="423" t="s">
        <v>208</v>
      </c>
      <c r="R23" s="423"/>
      <c r="S23" s="423"/>
    </row>
    <row r="24" spans="1:20" ht="20.25" customHeight="1" x14ac:dyDescent="0.25">
      <c r="A24" s="412" t="s">
        <v>359</v>
      </c>
      <c r="B24" s="412"/>
      <c r="C24" s="412"/>
      <c r="D24" s="412"/>
      <c r="E24" s="412"/>
      <c r="F24" s="111"/>
      <c r="G24" s="111"/>
      <c r="H24" s="111"/>
      <c r="I24" s="379"/>
      <c r="J24" s="379"/>
      <c r="K24" s="413" t="s">
        <v>363</v>
      </c>
      <c r="L24" s="413"/>
      <c r="M24" s="413"/>
      <c r="N24" s="413"/>
      <c r="O24" s="413"/>
      <c r="P24" s="413"/>
      <c r="Q24" s="413"/>
      <c r="R24" s="413"/>
      <c r="S24" s="413"/>
      <c r="T24" s="35"/>
    </row>
    <row r="25" spans="1:20" ht="15.75" customHeight="1" x14ac:dyDescent="0.25">
      <c r="A25" s="395"/>
      <c r="B25" s="395"/>
      <c r="C25" s="395"/>
      <c r="D25" s="395"/>
      <c r="E25" s="395"/>
      <c r="F25" s="395"/>
      <c r="G25" s="305"/>
      <c r="H25" s="305"/>
      <c r="I25" s="301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300"/>
    </row>
    <row r="26" spans="1:20" ht="19.5" customHeight="1" x14ac:dyDescent="0.25">
      <c r="A26" s="210"/>
      <c r="B26" s="210"/>
      <c r="C26" s="210"/>
      <c r="D26" s="210"/>
      <c r="E26" s="210"/>
      <c r="F26" s="210"/>
      <c r="G26" s="210"/>
      <c r="H26" s="210"/>
      <c r="T26" s="299"/>
    </row>
    <row r="27" spans="1:20" ht="23.25" customHeight="1" x14ac:dyDescent="0.25">
      <c r="A27" s="412" t="s">
        <v>145</v>
      </c>
      <c r="B27" s="412"/>
      <c r="C27" s="412"/>
      <c r="D27" s="412"/>
      <c r="E27" s="412"/>
      <c r="F27" s="412"/>
      <c r="G27" s="111"/>
      <c r="H27" s="111"/>
      <c r="I27" s="405" t="s">
        <v>201</v>
      </c>
      <c r="J27" s="405"/>
      <c r="K27" s="405"/>
      <c r="L27" s="405"/>
      <c r="M27" s="405"/>
      <c r="N27" s="405"/>
      <c r="O27" s="405"/>
      <c r="P27" s="405"/>
      <c r="Q27" s="405"/>
      <c r="R27" s="405"/>
      <c r="S27" s="405"/>
    </row>
    <row r="28" spans="1:20" ht="24" customHeight="1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</row>
    <row r="29" spans="1:20" ht="18.75" customHeight="1" x14ac:dyDescent="0.25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</row>
    <row r="30" spans="1:20" ht="15" customHeight="1" x14ac:dyDescent="0.25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</row>
    <row r="31" spans="1:20" ht="20.25" customHeight="1" x14ac:dyDescent="0.25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</row>
    <row r="32" spans="1:20" ht="18.75" customHeight="1" x14ac:dyDescent="0.25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</row>
    <row r="33" spans="1:19" ht="14.25" customHeight="1" x14ac:dyDescent="0.25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</row>
    <row r="34" spans="1:19" ht="24" customHeight="1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8"/>
      <c r="R34" s="180"/>
    </row>
    <row r="35" spans="1:19" ht="25.5" customHeight="1" x14ac:dyDescent="0.25">
      <c r="A35" s="380" t="s">
        <v>345</v>
      </c>
      <c r="B35" s="380"/>
      <c r="C35" s="380"/>
      <c r="D35" s="380"/>
      <c r="E35" s="380"/>
      <c r="F35" s="119"/>
      <c r="G35" s="119"/>
      <c r="H35" s="119"/>
      <c r="I35" s="189">
        <v>13</v>
      </c>
      <c r="J35" s="189"/>
      <c r="K35" s="189"/>
      <c r="L35" s="189"/>
      <c r="M35" s="189"/>
      <c r="N35" s="381" t="s">
        <v>179</v>
      </c>
      <c r="O35" s="381"/>
      <c r="P35" s="381"/>
      <c r="Q35" s="381"/>
      <c r="R35" s="381"/>
      <c r="S35" s="381"/>
    </row>
  </sheetData>
  <mergeCells count="43">
    <mergeCell ref="A35:E35"/>
    <mergeCell ref="N35:S35"/>
    <mergeCell ref="A1:S1"/>
    <mergeCell ref="N6:N7"/>
    <mergeCell ref="O6:O7"/>
    <mergeCell ref="Q6:Q7"/>
    <mergeCell ref="R6:R7"/>
    <mergeCell ref="A4:A8"/>
    <mergeCell ref="B4:I4"/>
    <mergeCell ref="B6:C6"/>
    <mergeCell ref="E6:F6"/>
    <mergeCell ref="H6:I6"/>
    <mergeCell ref="K6:L6"/>
    <mergeCell ref="K4:R4"/>
    <mergeCell ref="B7:C7"/>
    <mergeCell ref="E7:F7"/>
    <mergeCell ref="H7:I7"/>
    <mergeCell ref="K7:L7"/>
    <mergeCell ref="B8:B9"/>
    <mergeCell ref="E8:E9"/>
    <mergeCell ref="H8:H9"/>
    <mergeCell ref="K8:K9"/>
    <mergeCell ref="A2:S2"/>
    <mergeCell ref="S4:S9"/>
    <mergeCell ref="A24:E24"/>
    <mergeCell ref="A25:F25"/>
    <mergeCell ref="A27:F27"/>
    <mergeCell ref="A23:B23"/>
    <mergeCell ref="K24:S24"/>
    <mergeCell ref="J25:S25"/>
    <mergeCell ref="I27:S27"/>
    <mergeCell ref="Q23:S23"/>
    <mergeCell ref="N8:N9"/>
    <mergeCell ref="O8:O9"/>
    <mergeCell ref="Q8:Q9"/>
    <mergeCell ref="R8:R9"/>
    <mergeCell ref="B5:I5"/>
    <mergeCell ref="K5:R5"/>
    <mergeCell ref="C22:D22"/>
    <mergeCell ref="F22:G22"/>
    <mergeCell ref="I22:J22"/>
    <mergeCell ref="L22:M22"/>
    <mergeCell ref="O22:P22"/>
  </mergeCells>
  <printOptions horizontalCentered="1"/>
  <pageMargins left="0.45866141700000002" right="0.45866141700000002" top="0.59055118110236204" bottom="0.196850393700787" header="0.31496062992126" footer="0.31496062992126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37"/>
  <sheetViews>
    <sheetView rightToLeft="1" view="pageBreakPreview" topLeftCell="A22" zoomScaleSheetLayoutView="100" workbookViewId="0">
      <selection activeCell="A31" sqref="A31:E31"/>
    </sheetView>
  </sheetViews>
  <sheetFormatPr defaultColWidth="9" defaultRowHeight="15.75" x14ac:dyDescent="0.25"/>
  <cols>
    <col min="1" max="1" width="8.875" style="59" customWidth="1"/>
    <col min="2" max="2" width="5.625" style="54" customWidth="1"/>
    <col min="3" max="3" width="6" style="54" customWidth="1"/>
    <col min="4" max="4" width="0.5" style="54" customWidth="1"/>
    <col min="5" max="5" width="5.625" style="54" customWidth="1"/>
    <col min="6" max="6" width="6" style="54" customWidth="1"/>
    <col min="7" max="7" width="0.625" style="54" customWidth="1"/>
    <col min="8" max="8" width="5.375" style="54" customWidth="1"/>
    <col min="9" max="9" width="6.25" style="54" customWidth="1"/>
    <col min="10" max="10" width="0.625" style="54" customWidth="1"/>
    <col min="11" max="11" width="5.5" style="54" customWidth="1"/>
    <col min="12" max="12" width="6" style="54" customWidth="1"/>
    <col min="13" max="13" width="0.625" style="54" customWidth="1"/>
    <col min="14" max="14" width="7" style="54" customWidth="1"/>
    <col min="15" max="15" width="6.875" style="54" customWidth="1"/>
    <col min="16" max="16" width="0.625" style="54" customWidth="1"/>
    <col min="17" max="17" width="6.625" style="54" customWidth="1"/>
    <col min="18" max="18" width="6.625" style="63" customWidth="1"/>
    <col min="19" max="19" width="9" style="54" hidden="1" customWidth="1"/>
    <col min="20" max="20" width="10.875" style="54" customWidth="1"/>
    <col min="21" max="16384" width="9" style="54"/>
  </cols>
  <sheetData>
    <row r="1" spans="1:33" ht="26.25" customHeight="1" x14ac:dyDescent="0.25">
      <c r="A1" s="394" t="s">
        <v>168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</row>
    <row r="2" spans="1:33" ht="26.25" customHeight="1" x14ac:dyDescent="0.25">
      <c r="A2" s="411" t="s">
        <v>223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3" ht="26.25" customHeight="1" thickBot="1" x14ac:dyDescent="0.3">
      <c r="A3" s="97" t="s">
        <v>117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110"/>
      <c r="S3" s="95"/>
      <c r="T3" s="287" t="s">
        <v>209</v>
      </c>
    </row>
    <row r="4" spans="1:33" ht="30.75" customHeight="1" thickTop="1" x14ac:dyDescent="0.25">
      <c r="A4" s="408" t="s">
        <v>35</v>
      </c>
      <c r="B4" s="382" t="s">
        <v>356</v>
      </c>
      <c r="C4" s="382"/>
      <c r="D4" s="382"/>
      <c r="E4" s="382"/>
      <c r="F4" s="382"/>
      <c r="G4" s="382"/>
      <c r="H4" s="382"/>
      <c r="I4" s="382"/>
      <c r="J4" s="225"/>
      <c r="K4" s="382" t="s">
        <v>155</v>
      </c>
      <c r="L4" s="382"/>
      <c r="M4" s="382"/>
      <c r="N4" s="382"/>
      <c r="O4" s="382"/>
      <c r="P4" s="382"/>
      <c r="Q4" s="382"/>
      <c r="R4" s="382"/>
      <c r="S4" s="416" t="s">
        <v>183</v>
      </c>
      <c r="T4" s="416" t="s">
        <v>183</v>
      </c>
    </row>
    <row r="5" spans="1:33" ht="30.75" customHeight="1" x14ac:dyDescent="0.25">
      <c r="A5" s="409"/>
      <c r="B5" s="402" t="s">
        <v>357</v>
      </c>
      <c r="C5" s="402"/>
      <c r="D5" s="402"/>
      <c r="E5" s="402"/>
      <c r="F5" s="402"/>
      <c r="G5" s="402"/>
      <c r="H5" s="402"/>
      <c r="I5" s="402"/>
      <c r="J5" s="186"/>
      <c r="K5" s="401" t="s">
        <v>184</v>
      </c>
      <c r="L5" s="401"/>
      <c r="M5" s="401"/>
      <c r="N5" s="401"/>
      <c r="O5" s="401"/>
      <c r="P5" s="401"/>
      <c r="Q5" s="401"/>
      <c r="R5" s="401"/>
      <c r="S5" s="420"/>
      <c r="T5" s="417"/>
    </row>
    <row r="6" spans="1:33" ht="26.1" customHeight="1" x14ac:dyDescent="0.25">
      <c r="A6" s="409"/>
      <c r="B6" s="398" t="s">
        <v>156</v>
      </c>
      <c r="C6" s="398"/>
      <c r="D6" s="227"/>
      <c r="E6" s="398" t="s">
        <v>74</v>
      </c>
      <c r="F6" s="398"/>
      <c r="G6" s="227"/>
      <c r="H6" s="398" t="s">
        <v>75</v>
      </c>
      <c r="I6" s="398"/>
      <c r="J6" s="227"/>
      <c r="K6" s="398" t="s">
        <v>156</v>
      </c>
      <c r="L6" s="398"/>
      <c r="M6" s="227"/>
      <c r="N6" s="399" t="s">
        <v>39</v>
      </c>
      <c r="O6" s="399" t="s">
        <v>40</v>
      </c>
      <c r="P6" s="229"/>
      <c r="Q6" s="399" t="s">
        <v>68</v>
      </c>
      <c r="R6" s="399" t="s">
        <v>40</v>
      </c>
      <c r="S6" s="420"/>
      <c r="T6" s="417"/>
    </row>
    <row r="7" spans="1:33" ht="26.1" customHeight="1" x14ac:dyDescent="0.25">
      <c r="A7" s="409"/>
      <c r="B7" s="388" t="s">
        <v>205</v>
      </c>
      <c r="C7" s="389"/>
      <c r="D7" s="227"/>
      <c r="E7" s="388" t="s">
        <v>206</v>
      </c>
      <c r="F7" s="388"/>
      <c r="G7" s="302"/>
      <c r="H7" s="388" t="s">
        <v>207</v>
      </c>
      <c r="I7" s="388"/>
      <c r="J7" s="227"/>
      <c r="K7" s="388" t="s">
        <v>205</v>
      </c>
      <c r="L7" s="389"/>
      <c r="M7" s="227"/>
      <c r="N7" s="400"/>
      <c r="O7" s="400"/>
      <c r="P7" s="229"/>
      <c r="Q7" s="400"/>
      <c r="R7" s="400"/>
      <c r="S7" s="420"/>
      <c r="T7" s="417"/>
    </row>
    <row r="8" spans="1:33" ht="26.1" customHeight="1" x14ac:dyDescent="0.25">
      <c r="A8" s="409"/>
      <c r="B8" s="390">
        <v>2022</v>
      </c>
      <c r="C8" s="376" t="s">
        <v>38</v>
      </c>
      <c r="D8" s="228"/>
      <c r="E8" s="390">
        <v>2022</v>
      </c>
      <c r="F8" s="376" t="s">
        <v>38</v>
      </c>
      <c r="G8" s="228"/>
      <c r="H8" s="390">
        <v>2022</v>
      </c>
      <c r="I8" s="376" t="s">
        <v>38</v>
      </c>
      <c r="J8" s="228"/>
      <c r="K8" s="390">
        <v>2022</v>
      </c>
      <c r="L8" s="377" t="s">
        <v>38</v>
      </c>
      <c r="M8" s="228"/>
      <c r="N8" s="392" t="s">
        <v>186</v>
      </c>
      <c r="O8" s="392" t="s">
        <v>185</v>
      </c>
      <c r="P8" s="303"/>
      <c r="Q8" s="392" t="s">
        <v>187</v>
      </c>
      <c r="R8" s="392" t="s">
        <v>185</v>
      </c>
      <c r="S8" s="420"/>
      <c r="T8" s="417"/>
    </row>
    <row r="9" spans="1:33" ht="33.75" customHeight="1" x14ac:dyDescent="0.25">
      <c r="A9" s="184"/>
      <c r="B9" s="391"/>
      <c r="C9" s="370" t="s">
        <v>350</v>
      </c>
      <c r="D9" s="230"/>
      <c r="E9" s="391"/>
      <c r="F9" s="370" t="s">
        <v>350</v>
      </c>
      <c r="G9" s="230"/>
      <c r="H9" s="391"/>
      <c r="I9" s="370" t="s">
        <v>350</v>
      </c>
      <c r="J9" s="230"/>
      <c r="K9" s="391"/>
      <c r="L9" s="370" t="s">
        <v>350</v>
      </c>
      <c r="M9" s="230"/>
      <c r="N9" s="393"/>
      <c r="O9" s="393"/>
      <c r="P9" s="304"/>
      <c r="Q9" s="393"/>
      <c r="R9" s="393"/>
      <c r="S9" s="421"/>
      <c r="T9" s="418"/>
    </row>
    <row r="10" spans="1:33" ht="35.1" customHeight="1" x14ac:dyDescent="0.25">
      <c r="A10" s="233" t="s">
        <v>41</v>
      </c>
      <c r="B10" s="118">
        <v>12.9</v>
      </c>
      <c r="C10" s="8">
        <v>12.3</v>
      </c>
      <c r="D10" s="8"/>
      <c r="E10" s="118">
        <v>18.899999999999999</v>
      </c>
      <c r="F10" s="8">
        <v>18.3</v>
      </c>
      <c r="G10" s="118"/>
      <c r="H10" s="8">
        <v>8.3000000000000007</v>
      </c>
      <c r="I10" s="118">
        <v>7.2</v>
      </c>
      <c r="J10" s="8"/>
      <c r="K10" s="42">
        <v>64</v>
      </c>
      <c r="L10" s="8">
        <v>73</v>
      </c>
      <c r="M10" s="118"/>
      <c r="N10" s="8">
        <v>99</v>
      </c>
      <c r="O10" s="42">
        <v>13</v>
      </c>
      <c r="P10" s="8"/>
      <c r="Q10" s="42">
        <v>22</v>
      </c>
      <c r="R10" s="8">
        <v>31</v>
      </c>
      <c r="S10" s="118"/>
      <c r="T10" s="292" t="s">
        <v>188</v>
      </c>
    </row>
    <row r="11" spans="1:33" ht="35.1" customHeight="1" x14ac:dyDescent="0.25">
      <c r="A11" s="235" t="s">
        <v>42</v>
      </c>
      <c r="B11" s="118">
        <v>17.399999999999999</v>
      </c>
      <c r="C11" s="9">
        <v>14.7</v>
      </c>
      <c r="D11" s="9"/>
      <c r="E11" s="118">
        <v>24.2</v>
      </c>
      <c r="F11" s="9">
        <v>21.1</v>
      </c>
      <c r="G11" s="118"/>
      <c r="H11" s="9">
        <v>11.7</v>
      </c>
      <c r="I11" s="118">
        <v>9.1</v>
      </c>
      <c r="J11" s="9"/>
      <c r="K11" s="42">
        <v>51</v>
      </c>
      <c r="L11" s="9">
        <v>65</v>
      </c>
      <c r="M11" s="118"/>
      <c r="N11" s="9">
        <v>93</v>
      </c>
      <c r="O11" s="42">
        <v>1</v>
      </c>
      <c r="P11" s="9"/>
      <c r="Q11" s="42">
        <v>15</v>
      </c>
      <c r="R11" s="9">
        <v>18</v>
      </c>
      <c r="S11" s="118"/>
      <c r="T11" s="293" t="s">
        <v>189</v>
      </c>
    </row>
    <row r="12" spans="1:33" ht="35.1" customHeight="1" x14ac:dyDescent="0.25">
      <c r="A12" s="235" t="s">
        <v>43</v>
      </c>
      <c r="B12" s="118">
        <v>20.2</v>
      </c>
      <c r="C12" s="9">
        <v>19.100000000000001</v>
      </c>
      <c r="D12" s="9"/>
      <c r="E12" s="118">
        <v>27.5</v>
      </c>
      <c r="F12" s="9">
        <v>25.6</v>
      </c>
      <c r="G12" s="118"/>
      <c r="H12" s="9">
        <v>13.9</v>
      </c>
      <c r="I12" s="118">
        <v>13.3</v>
      </c>
      <c r="J12" s="9"/>
      <c r="K12" s="42">
        <v>35</v>
      </c>
      <c r="L12" s="9">
        <v>57</v>
      </c>
      <c r="M12" s="118"/>
      <c r="N12" s="9">
        <v>78</v>
      </c>
      <c r="O12" s="42">
        <v>3</v>
      </c>
      <c r="P12" s="9"/>
      <c r="Q12" s="42">
        <v>7</v>
      </c>
      <c r="R12" s="9">
        <v>31</v>
      </c>
      <c r="S12" s="118"/>
      <c r="T12" s="293" t="s">
        <v>190</v>
      </c>
    </row>
    <row r="13" spans="1:33" ht="35.1" customHeight="1" x14ac:dyDescent="0.25">
      <c r="A13" s="235" t="s">
        <v>44</v>
      </c>
      <c r="B13" s="118">
        <v>28.5</v>
      </c>
      <c r="C13" s="9">
        <v>24.9</v>
      </c>
      <c r="D13" s="9"/>
      <c r="E13" s="118">
        <v>36.200000000000003</v>
      </c>
      <c r="F13" s="9">
        <v>31.7</v>
      </c>
      <c r="G13" s="118"/>
      <c r="H13" s="9">
        <v>21.6</v>
      </c>
      <c r="I13" s="118">
        <v>18.7</v>
      </c>
      <c r="J13" s="9"/>
      <c r="K13" s="42">
        <v>28</v>
      </c>
      <c r="L13" s="9">
        <v>49</v>
      </c>
      <c r="M13" s="118"/>
      <c r="N13" s="9">
        <v>84</v>
      </c>
      <c r="O13" s="42">
        <v>29</v>
      </c>
      <c r="P13" s="9"/>
      <c r="Q13" s="42">
        <v>4</v>
      </c>
      <c r="R13" s="9">
        <v>20</v>
      </c>
      <c r="S13" s="118"/>
      <c r="T13" s="293" t="s">
        <v>191</v>
      </c>
      <c r="Y13" s="91"/>
    </row>
    <row r="14" spans="1:33" ht="35.1" customHeight="1" x14ac:dyDescent="0.25">
      <c r="A14" s="235" t="s">
        <v>45</v>
      </c>
      <c r="B14" s="118">
        <v>32.700000000000003</v>
      </c>
      <c r="C14" s="118">
        <v>31</v>
      </c>
      <c r="D14" s="9"/>
      <c r="E14" s="118">
        <v>40.1</v>
      </c>
      <c r="F14" s="9">
        <v>37.6</v>
      </c>
      <c r="G14" s="118"/>
      <c r="H14" s="9">
        <v>25.4</v>
      </c>
      <c r="I14" s="118">
        <v>24.4</v>
      </c>
      <c r="J14" s="9"/>
      <c r="K14" s="42">
        <v>24</v>
      </c>
      <c r="L14" s="9">
        <v>41</v>
      </c>
      <c r="M14" s="118"/>
      <c r="N14" s="9">
        <v>66</v>
      </c>
      <c r="O14" s="42">
        <v>1</v>
      </c>
      <c r="P14" s="9"/>
      <c r="Q14" s="42">
        <v>6</v>
      </c>
      <c r="R14" s="9">
        <v>22</v>
      </c>
      <c r="S14" s="118"/>
      <c r="T14" s="293" t="s">
        <v>192</v>
      </c>
    </row>
    <row r="15" spans="1:33" ht="35.1" customHeight="1" x14ac:dyDescent="0.25">
      <c r="A15" s="235" t="s">
        <v>46</v>
      </c>
      <c r="B15" s="118">
        <v>39</v>
      </c>
      <c r="C15" s="9">
        <v>34.200000000000003</v>
      </c>
      <c r="D15" s="9"/>
      <c r="E15" s="118">
        <v>47.4</v>
      </c>
      <c r="F15" s="9">
        <v>41.1</v>
      </c>
      <c r="G15" s="118"/>
      <c r="H15" s="9">
        <v>30.5</v>
      </c>
      <c r="I15" s="118">
        <v>27.2</v>
      </c>
      <c r="J15" s="9"/>
      <c r="K15" s="42">
        <v>18</v>
      </c>
      <c r="L15" s="9">
        <v>33</v>
      </c>
      <c r="M15" s="118"/>
      <c r="N15" s="9">
        <v>59</v>
      </c>
      <c r="O15" s="42">
        <v>7</v>
      </c>
      <c r="P15" s="9"/>
      <c r="Q15" s="42">
        <v>4</v>
      </c>
      <c r="R15" s="9">
        <v>30</v>
      </c>
      <c r="S15" s="118"/>
      <c r="T15" s="293" t="s">
        <v>193</v>
      </c>
    </row>
    <row r="16" spans="1:33" ht="35.1" customHeight="1" x14ac:dyDescent="0.25">
      <c r="A16" s="235" t="s">
        <v>47</v>
      </c>
      <c r="B16" s="118">
        <v>39.799999999999997</v>
      </c>
      <c r="C16" s="9">
        <v>35.700000000000003</v>
      </c>
      <c r="D16" s="9"/>
      <c r="E16" s="118">
        <v>47.7</v>
      </c>
      <c r="F16" s="118">
        <v>43</v>
      </c>
      <c r="G16" s="118"/>
      <c r="H16" s="9">
        <v>31.9</v>
      </c>
      <c r="I16" s="118">
        <v>28.4</v>
      </c>
      <c r="J16" s="9"/>
      <c r="K16" s="42">
        <v>21</v>
      </c>
      <c r="L16" s="9">
        <v>25</v>
      </c>
      <c r="M16" s="118"/>
      <c r="N16" s="9">
        <v>84</v>
      </c>
      <c r="O16" s="42">
        <v>29</v>
      </c>
      <c r="P16" s="9"/>
      <c r="Q16" s="42">
        <v>4</v>
      </c>
      <c r="R16" s="9">
        <v>26</v>
      </c>
      <c r="S16" s="118"/>
      <c r="T16" s="293" t="s">
        <v>194</v>
      </c>
    </row>
    <row r="17" spans="1:28" ht="35.1" customHeight="1" x14ac:dyDescent="0.25">
      <c r="A17" s="235" t="s">
        <v>48</v>
      </c>
      <c r="B17" s="118">
        <v>39.799999999999997</v>
      </c>
      <c r="C17" s="9">
        <v>35.299999999999997</v>
      </c>
      <c r="D17" s="9"/>
      <c r="E17" s="118">
        <v>48.4</v>
      </c>
      <c r="F17" s="9">
        <v>43.4</v>
      </c>
      <c r="G17" s="118"/>
      <c r="H17" s="9">
        <v>32.200000000000003</v>
      </c>
      <c r="I17" s="118">
        <v>27.3</v>
      </c>
      <c r="J17" s="9"/>
      <c r="K17" s="42">
        <v>26</v>
      </c>
      <c r="L17" s="9">
        <v>17</v>
      </c>
      <c r="M17" s="118"/>
      <c r="N17" s="9">
        <v>79</v>
      </c>
      <c r="O17" s="42">
        <v>6</v>
      </c>
      <c r="P17" s="9"/>
      <c r="Q17" s="42">
        <v>5</v>
      </c>
      <c r="R17" s="9">
        <v>20</v>
      </c>
      <c r="S17" s="118"/>
      <c r="T17" s="293" t="s">
        <v>195</v>
      </c>
      <c r="Y17" s="54" t="s">
        <v>124</v>
      </c>
    </row>
    <row r="18" spans="1:28" ht="35.1" customHeight="1" x14ac:dyDescent="0.25">
      <c r="A18" s="235" t="s">
        <v>49</v>
      </c>
      <c r="B18" s="118">
        <v>35.6</v>
      </c>
      <c r="C18" s="9">
        <v>32.1</v>
      </c>
      <c r="D18" s="9"/>
      <c r="E18" s="118">
        <v>44.7</v>
      </c>
      <c r="F18" s="9">
        <v>40.9</v>
      </c>
      <c r="G18" s="118"/>
      <c r="H18" s="9">
        <v>27.1</v>
      </c>
      <c r="I18" s="118">
        <v>23.8</v>
      </c>
      <c r="J18" s="9"/>
      <c r="K18" s="42">
        <v>29</v>
      </c>
      <c r="L18" s="9">
        <v>27</v>
      </c>
      <c r="M18" s="118"/>
      <c r="N18" s="9">
        <v>87</v>
      </c>
      <c r="O18" s="42">
        <v>8</v>
      </c>
      <c r="P18" s="9"/>
      <c r="Q18" s="42">
        <v>3</v>
      </c>
      <c r="R18" s="9">
        <v>27</v>
      </c>
      <c r="S18" s="118"/>
      <c r="T18" s="293" t="s">
        <v>196</v>
      </c>
    </row>
    <row r="19" spans="1:28" ht="35.1" customHeight="1" x14ac:dyDescent="0.25">
      <c r="A19" s="235" t="s">
        <v>93</v>
      </c>
      <c r="B19" s="118">
        <v>30.9</v>
      </c>
      <c r="C19" s="9">
        <v>26.8</v>
      </c>
      <c r="D19" s="9"/>
      <c r="E19" s="118">
        <v>39.9</v>
      </c>
      <c r="F19" s="9">
        <v>35.9</v>
      </c>
      <c r="G19" s="118"/>
      <c r="H19" s="118">
        <v>23</v>
      </c>
      <c r="I19" s="118">
        <v>19.399999999999999</v>
      </c>
      <c r="J19" s="9"/>
      <c r="K19" s="42">
        <v>37</v>
      </c>
      <c r="L19" s="9">
        <v>33</v>
      </c>
      <c r="M19" s="118"/>
      <c r="N19" s="9">
        <v>97</v>
      </c>
      <c r="O19" s="42">
        <v>23</v>
      </c>
      <c r="P19" s="9"/>
      <c r="Q19" s="42">
        <v>7</v>
      </c>
      <c r="R19" s="9">
        <v>5</v>
      </c>
      <c r="S19" s="118"/>
      <c r="T19" s="294" t="s">
        <v>199</v>
      </c>
    </row>
    <row r="20" spans="1:28" ht="35.1" customHeight="1" x14ac:dyDescent="0.25">
      <c r="A20" s="235" t="s">
        <v>50</v>
      </c>
      <c r="B20" s="118">
        <v>22.3</v>
      </c>
      <c r="C20" s="118">
        <v>19.5</v>
      </c>
      <c r="D20" s="9"/>
      <c r="E20" s="118">
        <v>28.8</v>
      </c>
      <c r="F20" s="118">
        <v>26.8</v>
      </c>
      <c r="G20" s="118"/>
      <c r="H20" s="118">
        <v>17.600000000000001</v>
      </c>
      <c r="I20" s="118">
        <v>13.5</v>
      </c>
      <c r="J20" s="118"/>
      <c r="K20" s="42">
        <v>56</v>
      </c>
      <c r="L20" s="42">
        <v>62</v>
      </c>
      <c r="M20" s="42"/>
      <c r="N20" s="42">
        <v>96</v>
      </c>
      <c r="O20" s="42">
        <v>17</v>
      </c>
      <c r="P20" s="118"/>
      <c r="Q20" s="42">
        <v>10</v>
      </c>
      <c r="R20" s="42">
        <v>4</v>
      </c>
      <c r="S20" s="118"/>
      <c r="T20" s="294" t="s">
        <v>197</v>
      </c>
    </row>
    <row r="21" spans="1:28" ht="35.1" customHeight="1" thickBot="1" x14ac:dyDescent="0.3">
      <c r="A21" s="236" t="s">
        <v>94</v>
      </c>
      <c r="B21" s="11">
        <v>16.899999999999999</v>
      </c>
      <c r="C21" s="11">
        <v>13.7</v>
      </c>
      <c r="D21" s="12"/>
      <c r="E21" s="11">
        <v>22.8</v>
      </c>
      <c r="F21" s="11">
        <v>20</v>
      </c>
      <c r="G21" s="11"/>
      <c r="H21" s="11">
        <v>12.4</v>
      </c>
      <c r="I21" s="11">
        <v>8.6</v>
      </c>
      <c r="J21" s="11"/>
      <c r="K21" s="43">
        <v>65</v>
      </c>
      <c r="L21" s="43">
        <v>72</v>
      </c>
      <c r="M21" s="43"/>
      <c r="N21" s="43">
        <v>99</v>
      </c>
      <c r="O21" s="43">
        <v>26</v>
      </c>
      <c r="P21" s="11"/>
      <c r="Q21" s="43">
        <v>23</v>
      </c>
      <c r="R21" s="43">
        <v>10</v>
      </c>
      <c r="S21" s="11"/>
      <c r="T21" s="295" t="s">
        <v>198</v>
      </c>
    </row>
    <row r="22" spans="1:28" ht="35.1" customHeight="1" thickTop="1" thickBot="1" x14ac:dyDescent="0.3">
      <c r="A22" s="237" t="s">
        <v>152</v>
      </c>
      <c r="B22" s="168">
        <f>AVERAGE(B10:B21)</f>
        <v>28</v>
      </c>
      <c r="C22" s="407"/>
      <c r="D22" s="407"/>
      <c r="E22" s="168">
        <f>AVERAGE(E10:E21)</f>
        <v>35.549999999999997</v>
      </c>
      <c r="F22" s="407"/>
      <c r="G22" s="407"/>
      <c r="H22" s="168">
        <f>AVERAGE(H10:H21)</f>
        <v>21.3</v>
      </c>
      <c r="I22" s="407"/>
      <c r="J22" s="407"/>
      <c r="K22" s="357">
        <f>AVERAGE(K10:K21)</f>
        <v>37.833333333333336</v>
      </c>
      <c r="L22" s="424"/>
      <c r="M22" s="424"/>
      <c r="N22" s="166"/>
      <c r="O22" s="407"/>
      <c r="P22" s="407"/>
      <c r="Q22" s="166"/>
      <c r="R22" s="166"/>
      <c r="S22" s="167"/>
      <c r="T22" s="296" t="s">
        <v>200</v>
      </c>
    </row>
    <row r="23" spans="1:28" ht="24.75" customHeight="1" thickTop="1" x14ac:dyDescent="0.25">
      <c r="A23" s="425" t="s">
        <v>360</v>
      </c>
      <c r="B23" s="425"/>
      <c r="C23" s="425"/>
      <c r="D23" s="425"/>
      <c r="E23" s="425"/>
      <c r="F23" s="111"/>
      <c r="G23" s="111"/>
      <c r="H23" s="111"/>
      <c r="I23" s="111"/>
      <c r="J23" s="111"/>
      <c r="K23" s="111"/>
      <c r="L23" s="423" t="s">
        <v>364</v>
      </c>
      <c r="M23" s="423"/>
      <c r="N23" s="423"/>
      <c r="O23" s="423"/>
      <c r="P23" s="423"/>
      <c r="Q23" s="423"/>
      <c r="R23" s="423"/>
      <c r="S23" s="423"/>
      <c r="T23" s="423"/>
      <c r="U23" s="35"/>
      <c r="V23" s="35"/>
      <c r="W23" s="35"/>
      <c r="X23" s="35"/>
      <c r="Y23" s="35"/>
    </row>
    <row r="24" spans="1:28" ht="21" customHeight="1" x14ac:dyDescent="0.25">
      <c r="A24" s="395"/>
      <c r="B24" s="395"/>
      <c r="C24" s="395"/>
      <c r="D24" s="395"/>
      <c r="E24" s="395"/>
      <c r="F24" s="395"/>
      <c r="G24" s="395"/>
      <c r="H24" s="395"/>
      <c r="I24" s="378"/>
      <c r="J24" s="378"/>
      <c r="K24" s="406"/>
      <c r="L24" s="406"/>
      <c r="M24" s="406"/>
      <c r="N24" s="406"/>
      <c r="O24" s="406"/>
      <c r="P24" s="406"/>
      <c r="Q24" s="406"/>
      <c r="R24" s="406"/>
      <c r="S24" s="406"/>
      <c r="T24" s="406"/>
      <c r="U24" s="300"/>
      <c r="V24" s="300"/>
      <c r="W24" s="300"/>
      <c r="X24" s="300"/>
      <c r="Y24" s="300"/>
      <c r="Z24" s="300"/>
      <c r="AA24" s="300"/>
      <c r="AB24" s="300"/>
    </row>
    <row r="25" spans="1:28" ht="19.5" customHeight="1" x14ac:dyDescent="0.25">
      <c r="A25" s="395"/>
      <c r="B25" s="395"/>
      <c r="C25" s="395"/>
      <c r="D25" s="395"/>
      <c r="E25" s="395"/>
      <c r="F25" s="395"/>
      <c r="G25" s="395"/>
      <c r="H25" s="395"/>
      <c r="I25" s="395"/>
      <c r="J25" s="395"/>
      <c r="K25" s="95"/>
      <c r="L25" s="95"/>
      <c r="M25" s="95"/>
      <c r="N25" s="95"/>
      <c r="O25" s="95"/>
      <c r="P25" s="95"/>
      <c r="Q25" s="95"/>
      <c r="R25" s="110"/>
    </row>
    <row r="26" spans="1:28" ht="31.5" customHeight="1" x14ac:dyDescent="0.25">
      <c r="A26" s="412" t="s">
        <v>144</v>
      </c>
      <c r="B26" s="412"/>
      <c r="C26" s="412"/>
      <c r="D26" s="412"/>
      <c r="E26" s="412"/>
      <c r="F26" s="412"/>
      <c r="G26" s="111"/>
      <c r="H26" s="426" t="s">
        <v>201</v>
      </c>
      <c r="I26" s="426"/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26"/>
    </row>
    <row r="27" spans="1:28" ht="23.25" customHeight="1" x14ac:dyDescent="0.25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11"/>
      <c r="N27" s="111"/>
      <c r="O27" s="35"/>
      <c r="P27" s="35"/>
      <c r="Q27" s="35"/>
    </row>
    <row r="28" spans="1:28" ht="31.5" customHeight="1" x14ac:dyDescent="0.25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222"/>
      <c r="N28" s="222"/>
    </row>
    <row r="29" spans="1:28" ht="7.5" customHeight="1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</row>
    <row r="30" spans="1:28" ht="11.25" customHeight="1" x14ac:dyDescent="0.25">
      <c r="A30" s="105"/>
      <c r="B30" s="106"/>
      <c r="C30" s="106"/>
      <c r="D30" s="106"/>
      <c r="E30" s="107"/>
      <c r="F30" s="106"/>
      <c r="G30" s="106"/>
      <c r="H30" s="107"/>
      <c r="I30" s="106"/>
      <c r="J30" s="106"/>
      <c r="K30" s="107"/>
      <c r="L30" s="107"/>
      <c r="M30" s="107"/>
      <c r="N30" s="107"/>
      <c r="O30" s="107"/>
      <c r="P30" s="107"/>
      <c r="Q30" s="107"/>
      <c r="R30" s="112"/>
    </row>
    <row r="31" spans="1:28" ht="23.25" customHeight="1" x14ac:dyDescent="0.25">
      <c r="A31" s="380" t="s">
        <v>345</v>
      </c>
      <c r="B31" s="380"/>
      <c r="C31" s="380"/>
      <c r="D31" s="380"/>
      <c r="E31" s="380"/>
      <c r="F31" s="119"/>
      <c r="G31" s="119"/>
      <c r="H31" s="119"/>
      <c r="I31" s="189">
        <v>14</v>
      </c>
      <c r="J31" s="189"/>
      <c r="K31" s="189"/>
      <c r="L31" s="189"/>
      <c r="M31" s="189"/>
      <c r="N31" s="381" t="s">
        <v>179</v>
      </c>
      <c r="O31" s="381"/>
      <c r="P31" s="381"/>
      <c r="Q31" s="381"/>
      <c r="R31" s="381"/>
      <c r="S31" s="381"/>
      <c r="T31" s="381"/>
    </row>
    <row r="37" spans="15:15" x14ac:dyDescent="0.25">
      <c r="O37" s="54" t="s">
        <v>179</v>
      </c>
    </row>
  </sheetData>
  <mergeCells count="44">
    <mergeCell ref="A1:T1"/>
    <mergeCell ref="N6:N7"/>
    <mergeCell ref="O6:O7"/>
    <mergeCell ref="A24:H24"/>
    <mergeCell ref="Q6:Q7"/>
    <mergeCell ref="R6:R7"/>
    <mergeCell ref="A4:A8"/>
    <mergeCell ref="B4:I4"/>
    <mergeCell ref="K4:R4"/>
    <mergeCell ref="B6:C6"/>
    <mergeCell ref="E6:F6"/>
    <mergeCell ref="H6:I6"/>
    <mergeCell ref="K6:L6"/>
    <mergeCell ref="S4:S9"/>
    <mergeCell ref="B5:I5"/>
    <mergeCell ref="A2:T2"/>
    <mergeCell ref="A25:H25"/>
    <mergeCell ref="I25:J25"/>
    <mergeCell ref="A31:E31"/>
    <mergeCell ref="N31:T31"/>
    <mergeCell ref="A23:E23"/>
    <mergeCell ref="A26:F26"/>
    <mergeCell ref="L23:T23"/>
    <mergeCell ref="K24:T24"/>
    <mergeCell ref="H26:T26"/>
    <mergeCell ref="O8:O9"/>
    <mergeCell ref="Q8:Q9"/>
    <mergeCell ref="R8:R9"/>
    <mergeCell ref="T4:T9"/>
    <mergeCell ref="B8:B9"/>
    <mergeCell ref="E8:E9"/>
    <mergeCell ref="H8:H9"/>
    <mergeCell ref="K8:K9"/>
    <mergeCell ref="N8:N9"/>
    <mergeCell ref="K5:R5"/>
    <mergeCell ref="B7:C7"/>
    <mergeCell ref="E7:F7"/>
    <mergeCell ref="H7:I7"/>
    <mergeCell ref="K7:L7"/>
    <mergeCell ref="C22:D22"/>
    <mergeCell ref="F22:G22"/>
    <mergeCell ref="I22:J22"/>
    <mergeCell ref="L22:M22"/>
    <mergeCell ref="O22:P22"/>
  </mergeCells>
  <printOptions horizontalCentered="1"/>
  <pageMargins left="0.45866141700000002" right="0.45866141700000002" top="0.59055118110236204" bottom="0.196850393700787" header="0.31496062992126" footer="0.31496062992126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4"/>
  <sheetViews>
    <sheetView rightToLeft="1" view="pageBreakPreview" topLeftCell="A28" zoomScaleSheetLayoutView="100" workbookViewId="0">
      <selection activeCell="I34" sqref="I34:M34"/>
    </sheetView>
  </sheetViews>
  <sheetFormatPr defaultColWidth="9" defaultRowHeight="15.75" x14ac:dyDescent="0.25"/>
  <cols>
    <col min="1" max="1" width="11.5" style="59" customWidth="1"/>
    <col min="2" max="2" width="7.625" style="54" customWidth="1"/>
    <col min="3" max="3" width="6" style="54" customWidth="1"/>
    <col min="4" max="4" width="0.75" style="54" customWidth="1"/>
    <col min="5" max="5" width="7.625" style="54" customWidth="1"/>
    <col min="6" max="6" width="6" style="54" customWidth="1"/>
    <col min="7" max="7" width="0.75" style="54" customWidth="1"/>
    <col min="8" max="8" width="7.625" style="54" customWidth="1"/>
    <col min="9" max="9" width="6.25" style="54" customWidth="1"/>
    <col min="10" max="10" width="0.75" style="54" customWidth="1"/>
    <col min="11" max="11" width="7.625" style="54" customWidth="1"/>
    <col min="12" max="12" width="6" style="54" customWidth="1"/>
    <col min="13" max="13" width="10.75" style="54" customWidth="1"/>
    <col min="14" max="14" width="9" style="54"/>
    <col min="15" max="15" width="6.875" style="54" customWidth="1"/>
    <col min="16" max="17" width="9" style="54"/>
    <col min="18" max="18" width="6.625" style="54" customWidth="1"/>
    <col min="19" max="16384" width="9" style="54"/>
  </cols>
  <sheetData>
    <row r="1" spans="1:26" ht="28.5" customHeight="1" x14ac:dyDescent="0.25">
      <c r="A1" s="442" t="s">
        <v>169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26" ht="28.5" customHeight="1" x14ac:dyDescent="0.25">
      <c r="A2" s="443" t="s">
        <v>225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</row>
    <row r="3" spans="1:26" ht="24.75" customHeight="1" thickBot="1" x14ac:dyDescent="0.3">
      <c r="A3" s="103" t="s">
        <v>157</v>
      </c>
      <c r="B3" s="95"/>
      <c r="C3" s="95"/>
      <c r="D3" s="95"/>
      <c r="E3" s="95"/>
      <c r="F3" s="351" t="s">
        <v>103</v>
      </c>
      <c r="G3" s="350"/>
      <c r="H3" s="352" t="s">
        <v>224</v>
      </c>
      <c r="I3" s="95"/>
      <c r="J3" s="95"/>
      <c r="K3" s="104"/>
      <c r="L3" s="163"/>
      <c r="M3" s="287" t="s">
        <v>211</v>
      </c>
    </row>
    <row r="4" spans="1:26" ht="27.75" customHeight="1" thickTop="1" x14ac:dyDescent="0.25">
      <c r="A4" s="439" t="s">
        <v>35</v>
      </c>
      <c r="B4" s="431" t="s">
        <v>51</v>
      </c>
      <c r="C4" s="431"/>
      <c r="D4" s="432"/>
      <c r="E4" s="430" t="s">
        <v>22</v>
      </c>
      <c r="F4" s="430"/>
      <c r="G4" s="240"/>
      <c r="H4" s="431" t="s">
        <v>52</v>
      </c>
      <c r="I4" s="431"/>
      <c r="J4" s="241"/>
      <c r="K4" s="431" t="s">
        <v>31</v>
      </c>
      <c r="L4" s="431"/>
      <c r="M4" s="434" t="s">
        <v>183</v>
      </c>
    </row>
    <row r="5" spans="1:26" ht="27.75" customHeight="1" x14ac:dyDescent="0.25">
      <c r="A5" s="440"/>
      <c r="B5" s="437" t="s">
        <v>229</v>
      </c>
      <c r="C5" s="437"/>
      <c r="D5" s="433"/>
      <c r="E5" s="438" t="s">
        <v>228</v>
      </c>
      <c r="F5" s="438"/>
      <c r="G5" s="190"/>
      <c r="H5" s="437" t="s">
        <v>227</v>
      </c>
      <c r="I5" s="437"/>
      <c r="J5" s="191"/>
      <c r="K5" s="437" t="s">
        <v>226</v>
      </c>
      <c r="L5" s="437"/>
      <c r="M5" s="435"/>
    </row>
    <row r="6" spans="1:26" ht="34.5" customHeight="1" x14ac:dyDescent="0.25">
      <c r="A6" s="440"/>
      <c r="B6" s="444">
        <v>2022</v>
      </c>
      <c r="C6" s="242" t="s">
        <v>164</v>
      </c>
      <c r="D6" s="433"/>
      <c r="E6" s="444">
        <v>2022</v>
      </c>
      <c r="F6" s="242" t="s">
        <v>164</v>
      </c>
      <c r="G6" s="243"/>
      <c r="H6" s="444">
        <v>2022</v>
      </c>
      <c r="I6" s="242" t="s">
        <v>164</v>
      </c>
      <c r="J6" s="243"/>
      <c r="K6" s="444">
        <v>2022</v>
      </c>
      <c r="L6" s="242" t="s">
        <v>164</v>
      </c>
      <c r="M6" s="435"/>
    </row>
    <row r="7" spans="1:26" ht="34.5" customHeight="1" x14ac:dyDescent="0.25">
      <c r="A7" s="441"/>
      <c r="B7" s="445"/>
      <c r="C7" s="370" t="s">
        <v>350</v>
      </c>
      <c r="D7" s="185"/>
      <c r="E7" s="445"/>
      <c r="F7" s="370" t="s">
        <v>350</v>
      </c>
      <c r="G7" s="160"/>
      <c r="H7" s="445"/>
      <c r="I7" s="370" t="s">
        <v>350</v>
      </c>
      <c r="J7" s="160"/>
      <c r="K7" s="445"/>
      <c r="L7" s="370" t="s">
        <v>350</v>
      </c>
      <c r="M7" s="436"/>
    </row>
    <row r="8" spans="1:26" ht="35.1" customHeight="1" x14ac:dyDescent="0.25">
      <c r="A8" s="244" t="s">
        <v>41</v>
      </c>
      <c r="B8" s="49">
        <v>56.6</v>
      </c>
      <c r="C8" s="49">
        <v>62.4</v>
      </c>
      <c r="D8" s="49"/>
      <c r="E8" s="49">
        <v>15.6</v>
      </c>
      <c r="F8" s="49">
        <v>23.6</v>
      </c>
      <c r="G8" s="49"/>
      <c r="H8" s="49">
        <v>7</v>
      </c>
      <c r="I8" s="49">
        <v>13.6</v>
      </c>
      <c r="J8" s="49"/>
      <c r="K8" s="49">
        <v>40.299999999999997</v>
      </c>
      <c r="L8" s="49">
        <v>25.8</v>
      </c>
      <c r="M8" s="292" t="s">
        <v>188</v>
      </c>
    </row>
    <row r="9" spans="1:26" ht="33.75" customHeight="1" x14ac:dyDescent="0.25">
      <c r="A9" s="245" t="s">
        <v>42</v>
      </c>
      <c r="B9" s="118">
        <v>10.1</v>
      </c>
      <c r="C9" s="118">
        <v>51.9</v>
      </c>
      <c r="D9" s="118"/>
      <c r="E9" s="118">
        <v>3.8</v>
      </c>
      <c r="F9" s="118">
        <v>16.2</v>
      </c>
      <c r="G9" s="118"/>
      <c r="H9" s="118">
        <v>6.2</v>
      </c>
      <c r="I9" s="118">
        <v>21.4</v>
      </c>
      <c r="J9" s="118"/>
      <c r="K9" s="118">
        <v>5.6</v>
      </c>
      <c r="L9" s="118">
        <v>16</v>
      </c>
      <c r="M9" s="293" t="s">
        <v>189</v>
      </c>
      <c r="N9" s="55"/>
      <c r="O9" s="55"/>
      <c r="P9" s="55"/>
      <c r="Q9" s="55"/>
      <c r="R9" s="55"/>
      <c r="S9" s="55"/>
      <c r="T9" s="55"/>
      <c r="U9" s="55"/>
      <c r="V9" s="55"/>
      <c r="W9" s="55"/>
    </row>
    <row r="10" spans="1:26" ht="35.1" customHeight="1" x14ac:dyDescent="0.25">
      <c r="A10" s="246" t="s">
        <v>43</v>
      </c>
      <c r="B10" s="118">
        <v>18.3</v>
      </c>
      <c r="C10" s="118">
        <v>52.2</v>
      </c>
      <c r="D10" s="118"/>
      <c r="E10" s="118">
        <v>0.5</v>
      </c>
      <c r="F10" s="118">
        <v>14.7</v>
      </c>
      <c r="G10" s="118"/>
      <c r="H10" s="118">
        <v>1.4</v>
      </c>
      <c r="I10" s="118">
        <v>12.5</v>
      </c>
      <c r="J10" s="118"/>
      <c r="K10" s="118">
        <v>1</v>
      </c>
      <c r="L10" s="118">
        <v>15.8</v>
      </c>
      <c r="M10" s="293" t="s">
        <v>190</v>
      </c>
    </row>
    <row r="11" spans="1:26" ht="35.1" customHeight="1" x14ac:dyDescent="0.25">
      <c r="A11" s="246" t="s">
        <v>44</v>
      </c>
      <c r="B11" s="118">
        <v>30.5</v>
      </c>
      <c r="C11" s="118">
        <v>45.4</v>
      </c>
      <c r="D11" s="118"/>
      <c r="E11" s="118">
        <v>2.6</v>
      </c>
      <c r="F11" s="118">
        <v>15.2</v>
      </c>
      <c r="G11" s="118"/>
      <c r="H11" s="118">
        <v>0</v>
      </c>
      <c r="I11" s="118">
        <v>8.6999999999999993</v>
      </c>
      <c r="J11" s="118"/>
      <c r="K11" s="118">
        <v>1.5</v>
      </c>
      <c r="L11" s="118">
        <v>11.9</v>
      </c>
      <c r="M11" s="293" t="s">
        <v>191</v>
      </c>
    </row>
    <row r="12" spans="1:26" ht="35.1" customHeight="1" x14ac:dyDescent="0.25">
      <c r="A12" s="246" t="s">
        <v>45</v>
      </c>
      <c r="B12" s="118">
        <v>24.1</v>
      </c>
      <c r="C12" s="118">
        <v>17.7</v>
      </c>
      <c r="D12" s="118"/>
      <c r="E12" s="118">
        <v>0</v>
      </c>
      <c r="F12" s="118">
        <v>3</v>
      </c>
      <c r="G12" s="118"/>
      <c r="H12" s="118">
        <v>0</v>
      </c>
      <c r="I12" s="118">
        <v>7.8</v>
      </c>
      <c r="J12" s="118"/>
      <c r="K12" s="118">
        <v>0</v>
      </c>
      <c r="L12" s="118">
        <v>3.9</v>
      </c>
      <c r="M12" s="293" t="s">
        <v>192</v>
      </c>
      <c r="T12" s="429"/>
      <c r="U12" s="429"/>
      <c r="V12" s="429"/>
      <c r="W12" s="429"/>
      <c r="X12" s="429"/>
      <c r="Y12" s="429"/>
      <c r="Z12" s="429"/>
    </row>
    <row r="13" spans="1:26" ht="35.1" customHeight="1" x14ac:dyDescent="0.25">
      <c r="A13" s="246" t="s">
        <v>46</v>
      </c>
      <c r="B13" s="118">
        <v>0</v>
      </c>
      <c r="C13" s="118">
        <v>1.2</v>
      </c>
      <c r="D13" s="118"/>
      <c r="E13" s="118">
        <v>0</v>
      </c>
      <c r="F13" s="118">
        <v>0</v>
      </c>
      <c r="G13" s="118"/>
      <c r="H13" s="118">
        <v>0</v>
      </c>
      <c r="I13" s="118">
        <v>0.1</v>
      </c>
      <c r="J13" s="118"/>
      <c r="K13" s="118">
        <v>0</v>
      </c>
      <c r="L13" s="118">
        <v>0</v>
      </c>
      <c r="M13" s="293" t="s">
        <v>193</v>
      </c>
    </row>
    <row r="14" spans="1:26" ht="35.1" customHeight="1" x14ac:dyDescent="0.25">
      <c r="A14" s="246" t="s">
        <v>47</v>
      </c>
      <c r="B14" s="118">
        <v>0</v>
      </c>
      <c r="C14" s="118">
        <v>0.2</v>
      </c>
      <c r="D14" s="118"/>
      <c r="E14" s="118">
        <v>0</v>
      </c>
      <c r="F14" s="118">
        <v>0</v>
      </c>
      <c r="G14" s="118"/>
      <c r="H14" s="118">
        <v>0</v>
      </c>
      <c r="I14" s="118">
        <v>0.1</v>
      </c>
      <c r="J14" s="118"/>
      <c r="K14" s="118">
        <v>0</v>
      </c>
      <c r="L14" s="118">
        <v>0</v>
      </c>
      <c r="M14" s="293" t="s">
        <v>194</v>
      </c>
    </row>
    <row r="15" spans="1:26" ht="35.1" customHeight="1" x14ac:dyDescent="0.25">
      <c r="A15" s="246" t="s">
        <v>48</v>
      </c>
      <c r="B15" s="118">
        <v>0</v>
      </c>
      <c r="C15" s="118">
        <v>0</v>
      </c>
      <c r="D15" s="118"/>
      <c r="E15" s="118">
        <v>0</v>
      </c>
      <c r="F15" s="118">
        <v>0</v>
      </c>
      <c r="G15" s="118"/>
      <c r="H15" s="118">
        <v>0</v>
      </c>
      <c r="I15" s="118">
        <v>0.1</v>
      </c>
      <c r="J15" s="118"/>
      <c r="K15" s="118">
        <v>0</v>
      </c>
      <c r="L15" s="118">
        <v>0</v>
      </c>
      <c r="M15" s="293" t="s">
        <v>195</v>
      </c>
    </row>
    <row r="16" spans="1:26" ht="35.1" customHeight="1" x14ac:dyDescent="0.25">
      <c r="A16" s="246" t="s">
        <v>49</v>
      </c>
      <c r="B16" s="118">
        <v>0</v>
      </c>
      <c r="C16" s="118">
        <v>0.6</v>
      </c>
      <c r="D16" s="118"/>
      <c r="E16" s="118">
        <v>1E-3</v>
      </c>
      <c r="F16" s="118">
        <v>0.1</v>
      </c>
      <c r="G16" s="118"/>
      <c r="H16" s="118">
        <v>0</v>
      </c>
      <c r="I16" s="118">
        <v>0.5</v>
      </c>
      <c r="J16" s="118"/>
      <c r="K16" s="118">
        <v>0</v>
      </c>
      <c r="L16" s="118">
        <v>0</v>
      </c>
      <c r="M16" s="293" t="s">
        <v>196</v>
      </c>
    </row>
    <row r="17" spans="1:14" ht="35.1" customHeight="1" x14ac:dyDescent="0.25">
      <c r="A17" s="246" t="s">
        <v>93</v>
      </c>
      <c r="B17" s="118">
        <v>10.5</v>
      </c>
      <c r="C17" s="118">
        <v>12.6</v>
      </c>
      <c r="D17" s="118"/>
      <c r="E17" s="118">
        <v>1E-3</v>
      </c>
      <c r="F17" s="118">
        <v>7</v>
      </c>
      <c r="G17" s="118"/>
      <c r="H17" s="118">
        <v>8</v>
      </c>
      <c r="I17" s="118">
        <v>11.4</v>
      </c>
      <c r="J17" s="118"/>
      <c r="K17" s="118">
        <v>0</v>
      </c>
      <c r="L17" s="118">
        <v>4</v>
      </c>
      <c r="M17" s="294" t="s">
        <v>199</v>
      </c>
    </row>
    <row r="18" spans="1:14" ht="35.1" customHeight="1" x14ac:dyDescent="0.25">
      <c r="A18" s="246" t="s">
        <v>50</v>
      </c>
      <c r="B18" s="118">
        <v>47.7</v>
      </c>
      <c r="C18" s="118">
        <v>40.6</v>
      </c>
      <c r="D18" s="118"/>
      <c r="E18" s="118">
        <v>39.1</v>
      </c>
      <c r="F18" s="118">
        <v>23.7</v>
      </c>
      <c r="G18" s="118"/>
      <c r="H18" s="118">
        <v>40</v>
      </c>
      <c r="I18" s="118">
        <v>19.5</v>
      </c>
      <c r="J18" s="118"/>
      <c r="K18" s="118">
        <v>51.4</v>
      </c>
      <c r="L18" s="118">
        <v>20.2</v>
      </c>
      <c r="M18" s="294" t="s">
        <v>197</v>
      </c>
    </row>
    <row r="19" spans="1:14" ht="35.1" customHeight="1" thickBot="1" x14ac:dyDescent="0.3">
      <c r="A19" s="247" t="s">
        <v>94</v>
      </c>
      <c r="B19" s="17">
        <v>3.2</v>
      </c>
      <c r="C19" s="17">
        <v>59.2</v>
      </c>
      <c r="D19" s="17"/>
      <c r="E19" s="17">
        <v>45.6</v>
      </c>
      <c r="F19" s="17">
        <v>18.100000000000001</v>
      </c>
      <c r="G19" s="17"/>
      <c r="H19" s="17">
        <v>18</v>
      </c>
      <c r="I19" s="17">
        <v>11.9</v>
      </c>
      <c r="J19" s="17"/>
      <c r="K19" s="17">
        <v>21.5</v>
      </c>
      <c r="L19" s="17">
        <v>25</v>
      </c>
      <c r="M19" s="295" t="s">
        <v>198</v>
      </c>
    </row>
    <row r="20" spans="1:14" ht="35.1" customHeight="1" thickTop="1" thickBot="1" x14ac:dyDescent="0.3">
      <c r="A20" s="248" t="s">
        <v>163</v>
      </c>
      <c r="B20" s="153">
        <f>SUM(B8:B19)</f>
        <v>201</v>
      </c>
      <c r="C20" s="153">
        <f>SUM(C8:C19)</f>
        <v>343.99999999999994</v>
      </c>
      <c r="D20" s="153"/>
      <c r="E20" s="153">
        <f>SUM(E8:E19)</f>
        <v>107.202</v>
      </c>
      <c r="F20" s="153">
        <f>SUM(F8:F19)</f>
        <v>121.6</v>
      </c>
      <c r="G20" s="153"/>
      <c r="H20" s="153">
        <f t="shared" ref="H20" si="0">SUM(H8:H19)</f>
        <v>80.599999999999994</v>
      </c>
      <c r="I20" s="153">
        <f>SUM(I8:I19)</f>
        <v>107.6</v>
      </c>
      <c r="J20" s="153"/>
      <c r="K20" s="153">
        <f>SUM(K8:K19)</f>
        <v>121.3</v>
      </c>
      <c r="L20" s="153">
        <f>SUM(L8:L19)</f>
        <v>122.60000000000001</v>
      </c>
      <c r="M20" s="296" t="s">
        <v>230</v>
      </c>
      <c r="N20" s="92"/>
    </row>
    <row r="21" spans="1:14" ht="9.75" customHeight="1" thickTop="1" x14ac:dyDescent="0.25">
      <c r="A21" s="5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9"/>
    </row>
    <row r="22" spans="1:14" ht="19.5" customHeight="1" x14ac:dyDescent="0.25">
      <c r="A22" s="446" t="s">
        <v>361</v>
      </c>
      <c r="B22" s="446"/>
      <c r="C22" s="446"/>
      <c r="D22" s="446"/>
      <c r="E22" s="446"/>
      <c r="F22" s="496" t="s">
        <v>365</v>
      </c>
      <c r="G22" s="496"/>
      <c r="H22" s="496"/>
      <c r="I22" s="496"/>
      <c r="J22" s="496"/>
      <c r="K22" s="496"/>
      <c r="L22" s="496"/>
      <c r="M22" s="496"/>
    </row>
    <row r="23" spans="1:14" ht="1.5" customHeight="1" x14ac:dyDescent="0.25">
      <c r="A23" s="212"/>
      <c r="B23" s="212"/>
      <c r="C23" s="212"/>
      <c r="D23" s="212"/>
      <c r="E23" s="212"/>
      <c r="F23" s="346"/>
      <c r="G23" s="346"/>
      <c r="H23" s="346"/>
      <c r="I23" s="346"/>
      <c r="J23" s="346"/>
      <c r="K23" s="346"/>
      <c r="L23" s="346"/>
      <c r="M23" s="58"/>
    </row>
    <row r="24" spans="1:14" ht="22.5" customHeight="1" x14ac:dyDescent="0.25">
      <c r="A24" s="412" t="s">
        <v>145</v>
      </c>
      <c r="B24" s="412"/>
      <c r="C24" s="412"/>
      <c r="D24" s="412"/>
      <c r="E24" s="412"/>
      <c r="F24" s="484" t="s">
        <v>201</v>
      </c>
      <c r="G24" s="484"/>
      <c r="H24" s="484"/>
      <c r="I24" s="484"/>
      <c r="J24" s="484"/>
      <c r="K24" s="484"/>
      <c r="L24" s="484"/>
      <c r="M24" s="484"/>
    </row>
    <row r="25" spans="1:14" ht="22.5" customHeight="1" x14ac:dyDescent="0.25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</row>
    <row r="26" spans="1:14" ht="22.5" customHeight="1" x14ac:dyDescent="0.25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</row>
    <row r="27" spans="1:14" ht="23.25" customHeight="1" x14ac:dyDescent="0.25">
      <c r="A27" s="183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</row>
    <row r="28" spans="1:14" ht="22.5" customHeight="1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</row>
    <row r="29" spans="1:14" ht="22.5" customHeight="1" x14ac:dyDescent="0.25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</row>
    <row r="30" spans="1:14" ht="22.5" customHeight="1" x14ac:dyDescent="0.25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</row>
    <row r="31" spans="1:14" ht="17.25" customHeight="1" x14ac:dyDescent="0.25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</row>
    <row r="32" spans="1:14" ht="16.5" customHeight="1" x14ac:dyDescent="0.25">
      <c r="A32" s="395"/>
      <c r="B32" s="395"/>
      <c r="C32" s="395"/>
      <c r="D32" s="395"/>
      <c r="E32" s="395"/>
      <c r="F32" s="395"/>
      <c r="G32" s="395"/>
      <c r="H32" s="395"/>
      <c r="I32" s="395"/>
      <c r="J32" s="395"/>
      <c r="K32" s="395"/>
      <c r="L32" s="395"/>
    </row>
    <row r="33" spans="1:13" ht="15" customHeight="1" x14ac:dyDescent="0.25">
      <c r="A33" s="94"/>
      <c r="B33" s="121"/>
      <c r="C33" s="121"/>
      <c r="D33" s="121"/>
      <c r="E33" s="94"/>
      <c r="F33" s="94"/>
      <c r="G33" s="94"/>
      <c r="H33" s="94"/>
      <c r="I33" s="94"/>
      <c r="J33" s="94"/>
      <c r="K33" s="94"/>
      <c r="L33" s="94"/>
    </row>
    <row r="34" spans="1:13" s="58" customFormat="1" ht="24" customHeight="1" x14ac:dyDescent="0.65">
      <c r="A34" s="380" t="s">
        <v>345</v>
      </c>
      <c r="B34" s="380"/>
      <c r="C34" s="380"/>
      <c r="D34" s="124"/>
      <c r="E34" s="124"/>
      <c r="F34" s="173">
        <v>15</v>
      </c>
      <c r="G34" s="249"/>
      <c r="H34" s="173"/>
      <c r="I34" s="381" t="s">
        <v>179</v>
      </c>
      <c r="J34" s="381"/>
      <c r="K34" s="381"/>
      <c r="L34" s="381"/>
      <c r="M34" s="381"/>
    </row>
  </sheetData>
  <mergeCells count="25">
    <mergeCell ref="A1:M1"/>
    <mergeCell ref="A32:L32"/>
    <mergeCell ref="A2:M2"/>
    <mergeCell ref="B6:B7"/>
    <mergeCell ref="E6:E7"/>
    <mergeCell ref="H6:H7"/>
    <mergeCell ref="K6:K7"/>
    <mergeCell ref="F22:M22"/>
    <mergeCell ref="A24:E24"/>
    <mergeCell ref="F24:M24"/>
    <mergeCell ref="A22:E22"/>
    <mergeCell ref="A34:C34"/>
    <mergeCell ref="I34:M34"/>
    <mergeCell ref="T12:Z12"/>
    <mergeCell ref="E4:F4"/>
    <mergeCell ref="H4:I4"/>
    <mergeCell ref="K4:L4"/>
    <mergeCell ref="B4:C4"/>
    <mergeCell ref="D4:D6"/>
    <mergeCell ref="M4:M7"/>
    <mergeCell ref="B5:C5"/>
    <mergeCell ref="E5:F5"/>
    <mergeCell ref="H5:I5"/>
    <mergeCell ref="K5:L5"/>
    <mergeCell ref="A4:A7"/>
  </mergeCells>
  <printOptions horizontalCentered="1" verticalCentered="1"/>
  <pageMargins left="0.45866141700000002" right="0.45866141700000002" top="0.59055118110236204" bottom="0.196850393700787" header="0.31496062992126" footer="0.31496062992126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48"/>
  <sheetViews>
    <sheetView rightToLeft="1" view="pageBreakPreview" topLeftCell="A25" zoomScaleSheetLayoutView="100" workbookViewId="0">
      <selection activeCell="C4" sqref="C4:M4"/>
    </sheetView>
  </sheetViews>
  <sheetFormatPr defaultColWidth="9" defaultRowHeight="15.75" x14ac:dyDescent="0.25"/>
  <cols>
    <col min="1" max="1" width="6.375" style="54" customWidth="1"/>
    <col min="2" max="2" width="1.625" style="54" customWidth="1"/>
    <col min="3" max="3" width="7.625" style="54" customWidth="1"/>
    <col min="4" max="4" width="7.5" style="54" customWidth="1"/>
    <col min="5" max="5" width="0.5" style="54" customWidth="1"/>
    <col min="6" max="6" width="7.625" style="54" customWidth="1"/>
    <col min="7" max="7" width="7.25" style="54" customWidth="1"/>
    <col min="8" max="8" width="0.375" style="54" customWidth="1"/>
    <col min="9" max="9" width="7.375" style="54" customWidth="1"/>
    <col min="10" max="10" width="7.25" style="54" customWidth="1"/>
    <col min="11" max="11" width="0.5" style="54" customWidth="1"/>
    <col min="12" max="12" width="7.375" style="54" customWidth="1"/>
    <col min="13" max="13" width="7.25" style="54" customWidth="1"/>
    <col min="14" max="14" width="0.375" style="54" customWidth="1"/>
    <col min="15" max="18" width="8.5" style="54" customWidth="1"/>
    <col min="19" max="19" width="0.5" style="54" customWidth="1"/>
    <col min="20" max="20" width="7.75" style="54" customWidth="1"/>
    <col min="21" max="22" width="8.125" style="54" customWidth="1"/>
    <col min="23" max="23" width="8" style="54" customWidth="1"/>
    <col min="24" max="16384" width="9" style="54"/>
  </cols>
  <sheetData>
    <row r="1" spans="1:27" ht="34.5" customHeight="1" x14ac:dyDescent="0.25">
      <c r="A1" s="394" t="s">
        <v>358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97"/>
      <c r="O1" s="394" t="s">
        <v>180</v>
      </c>
      <c r="P1" s="394"/>
      <c r="Q1" s="394"/>
      <c r="R1" s="394"/>
      <c r="S1" s="394"/>
      <c r="T1" s="394"/>
      <c r="U1" s="394"/>
      <c r="V1" s="394"/>
      <c r="W1" s="394"/>
      <c r="X1" s="97"/>
      <c r="Y1" s="97"/>
      <c r="Z1" s="97"/>
      <c r="AA1" s="97"/>
    </row>
    <row r="2" spans="1:27" ht="38.25" customHeight="1" x14ac:dyDescent="0.25">
      <c r="A2" s="411" t="s">
        <v>232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60"/>
      <c r="O2" s="396" t="s">
        <v>232</v>
      </c>
      <c r="P2" s="396"/>
      <c r="Q2" s="396"/>
      <c r="R2" s="396"/>
      <c r="S2" s="396"/>
      <c r="T2" s="396"/>
      <c r="U2" s="396"/>
      <c r="V2" s="396"/>
      <c r="W2" s="396"/>
      <c r="X2" s="60"/>
      <c r="Y2" s="60"/>
      <c r="Z2" s="60"/>
      <c r="AA2" s="60"/>
    </row>
    <row r="3" spans="1:27" ht="21" customHeight="1" thickBot="1" x14ac:dyDescent="0.3">
      <c r="A3" s="452" t="s">
        <v>118</v>
      </c>
      <c r="B3" s="452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451" t="s">
        <v>212</v>
      </c>
      <c r="W3" s="451"/>
    </row>
    <row r="4" spans="1:27" ht="30.75" customHeight="1" thickTop="1" x14ac:dyDescent="0.25">
      <c r="A4" s="382" t="s">
        <v>53</v>
      </c>
      <c r="B4" s="382"/>
      <c r="C4" s="382" t="s">
        <v>355</v>
      </c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225"/>
      <c r="O4" s="456" t="s">
        <v>104</v>
      </c>
      <c r="P4" s="457"/>
      <c r="Q4" s="457"/>
      <c r="R4" s="458"/>
      <c r="S4" s="193"/>
      <c r="T4" s="382" t="s">
        <v>159</v>
      </c>
      <c r="U4" s="382"/>
      <c r="V4" s="382"/>
      <c r="W4" s="382"/>
    </row>
    <row r="5" spans="1:27" ht="30.75" customHeight="1" x14ac:dyDescent="0.25">
      <c r="A5" s="383"/>
      <c r="B5" s="383"/>
      <c r="C5" s="401" t="s">
        <v>234</v>
      </c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316"/>
      <c r="O5" s="450" t="s">
        <v>235</v>
      </c>
      <c r="P5" s="450"/>
      <c r="Q5" s="450"/>
      <c r="R5" s="450"/>
      <c r="S5" s="291"/>
      <c r="T5" s="450" t="s">
        <v>233</v>
      </c>
      <c r="U5" s="450"/>
      <c r="V5" s="450"/>
      <c r="W5" s="450"/>
    </row>
    <row r="6" spans="1:27" ht="21" customHeight="1" x14ac:dyDescent="0.25">
      <c r="A6" s="383"/>
      <c r="B6" s="383"/>
      <c r="C6" s="389" t="s">
        <v>51</v>
      </c>
      <c r="D6" s="389"/>
      <c r="E6" s="227"/>
      <c r="F6" s="389" t="s">
        <v>22</v>
      </c>
      <c r="G6" s="389"/>
      <c r="H6" s="227"/>
      <c r="I6" s="389" t="s">
        <v>52</v>
      </c>
      <c r="J6" s="389"/>
      <c r="K6" s="227"/>
      <c r="L6" s="389" t="s">
        <v>31</v>
      </c>
      <c r="M6" s="389"/>
      <c r="N6" s="227"/>
      <c r="O6" s="342" t="s">
        <v>51</v>
      </c>
      <c r="P6" s="342" t="s">
        <v>22</v>
      </c>
      <c r="Q6" s="342" t="s">
        <v>52</v>
      </c>
      <c r="R6" s="342" t="s">
        <v>31</v>
      </c>
      <c r="S6" s="229"/>
      <c r="T6" s="342" t="s">
        <v>51</v>
      </c>
      <c r="U6" s="342" t="s">
        <v>22</v>
      </c>
      <c r="V6" s="342" t="s">
        <v>52</v>
      </c>
      <c r="W6" s="342" t="s">
        <v>31</v>
      </c>
    </row>
    <row r="7" spans="1:27" ht="21" customHeight="1" x14ac:dyDescent="0.25">
      <c r="A7" s="401" t="s">
        <v>231</v>
      </c>
      <c r="B7" s="401"/>
      <c r="C7" s="388" t="s">
        <v>229</v>
      </c>
      <c r="D7" s="388"/>
      <c r="E7" s="302"/>
      <c r="F7" s="388" t="s">
        <v>228</v>
      </c>
      <c r="G7" s="388"/>
      <c r="H7" s="302"/>
      <c r="I7" s="388" t="s">
        <v>227</v>
      </c>
      <c r="J7" s="388"/>
      <c r="K7" s="302"/>
      <c r="L7" s="388" t="s">
        <v>226</v>
      </c>
      <c r="M7" s="388"/>
      <c r="N7" s="227"/>
      <c r="O7" s="392" t="s">
        <v>229</v>
      </c>
      <c r="P7" s="392" t="s">
        <v>228</v>
      </c>
      <c r="Q7" s="392" t="s">
        <v>227</v>
      </c>
      <c r="R7" s="392" t="s">
        <v>226</v>
      </c>
      <c r="S7" s="229"/>
      <c r="T7" s="392" t="s">
        <v>229</v>
      </c>
      <c r="U7" s="392" t="s">
        <v>228</v>
      </c>
      <c r="V7" s="392" t="s">
        <v>227</v>
      </c>
      <c r="W7" s="392" t="s">
        <v>226</v>
      </c>
    </row>
    <row r="8" spans="1:27" ht="21" customHeight="1" x14ac:dyDescent="0.25">
      <c r="A8" s="401"/>
      <c r="B8" s="401"/>
      <c r="C8" s="373" t="s">
        <v>36</v>
      </c>
      <c r="D8" s="373" t="s">
        <v>37</v>
      </c>
      <c r="E8" s="227"/>
      <c r="F8" s="373" t="s">
        <v>36</v>
      </c>
      <c r="G8" s="373" t="s">
        <v>37</v>
      </c>
      <c r="H8" s="227"/>
      <c r="I8" s="373" t="s">
        <v>36</v>
      </c>
      <c r="J8" s="373" t="s">
        <v>37</v>
      </c>
      <c r="K8" s="227"/>
      <c r="L8" s="373" t="s">
        <v>36</v>
      </c>
      <c r="M8" s="373" t="s">
        <v>37</v>
      </c>
      <c r="N8" s="227"/>
      <c r="O8" s="392"/>
      <c r="P8" s="392"/>
      <c r="Q8" s="392"/>
      <c r="R8" s="392"/>
      <c r="S8" s="229"/>
      <c r="T8" s="392"/>
      <c r="U8" s="392"/>
      <c r="V8" s="392"/>
      <c r="W8" s="392"/>
    </row>
    <row r="9" spans="1:27" ht="23.25" customHeight="1" x14ac:dyDescent="0.25">
      <c r="A9" s="454"/>
      <c r="B9" s="454"/>
      <c r="C9" s="372" t="s">
        <v>206</v>
      </c>
      <c r="D9" s="372" t="s">
        <v>207</v>
      </c>
      <c r="E9" s="304"/>
      <c r="F9" s="372" t="s">
        <v>206</v>
      </c>
      <c r="G9" s="372" t="s">
        <v>207</v>
      </c>
      <c r="H9" s="304"/>
      <c r="I9" s="372" t="s">
        <v>206</v>
      </c>
      <c r="J9" s="372" t="s">
        <v>207</v>
      </c>
      <c r="K9" s="304"/>
      <c r="L9" s="372" t="s">
        <v>206</v>
      </c>
      <c r="M9" s="372" t="s">
        <v>207</v>
      </c>
      <c r="N9" s="231"/>
      <c r="O9" s="393"/>
      <c r="P9" s="393"/>
      <c r="Q9" s="393"/>
      <c r="R9" s="393"/>
      <c r="S9" s="231"/>
      <c r="T9" s="393"/>
      <c r="U9" s="393"/>
      <c r="V9" s="393"/>
      <c r="W9" s="393"/>
    </row>
    <row r="10" spans="1:27" ht="27.95" customHeight="1" x14ac:dyDescent="0.25">
      <c r="A10" s="453">
        <v>2012</v>
      </c>
      <c r="B10" s="453"/>
      <c r="C10" s="49">
        <v>28.5</v>
      </c>
      <c r="D10" s="49">
        <v>14.6</v>
      </c>
      <c r="E10" s="14"/>
      <c r="F10" s="118">
        <v>31.6</v>
      </c>
      <c r="G10" s="118">
        <v>16.600000000000001</v>
      </c>
      <c r="H10" s="14"/>
      <c r="I10" s="118">
        <v>27.4</v>
      </c>
      <c r="J10" s="118">
        <v>14.5</v>
      </c>
      <c r="K10" s="118"/>
      <c r="L10" s="118">
        <v>34</v>
      </c>
      <c r="M10" s="118">
        <v>20.7</v>
      </c>
      <c r="N10" s="14"/>
      <c r="O10" s="42">
        <v>52</v>
      </c>
      <c r="P10" s="42">
        <v>40</v>
      </c>
      <c r="Q10" s="42">
        <v>43</v>
      </c>
      <c r="R10" s="42">
        <v>39</v>
      </c>
      <c r="S10" s="42"/>
      <c r="T10" s="15">
        <v>278.60000000000002</v>
      </c>
      <c r="U10" s="118">
        <v>184.4</v>
      </c>
      <c r="V10" s="118">
        <v>73</v>
      </c>
      <c r="W10" s="118">
        <v>115.3</v>
      </c>
    </row>
    <row r="11" spans="1:27" ht="27.95" customHeight="1" x14ac:dyDescent="0.25">
      <c r="A11" s="448">
        <v>2013</v>
      </c>
      <c r="B11" s="448"/>
      <c r="C11" s="118">
        <v>28.3</v>
      </c>
      <c r="D11" s="118">
        <v>13.3</v>
      </c>
      <c r="E11" s="14"/>
      <c r="F11" s="118">
        <v>30.3</v>
      </c>
      <c r="G11" s="118">
        <v>16.100000000000001</v>
      </c>
      <c r="H11" s="14"/>
      <c r="I11" s="118">
        <v>26.9</v>
      </c>
      <c r="J11" s="118">
        <v>13.5</v>
      </c>
      <c r="K11" s="118"/>
      <c r="L11" s="118" t="s">
        <v>85</v>
      </c>
      <c r="M11" s="118" t="s">
        <v>85</v>
      </c>
      <c r="N11" s="14"/>
      <c r="O11" s="42">
        <v>53</v>
      </c>
      <c r="P11" s="42">
        <v>45</v>
      </c>
      <c r="Q11" s="42">
        <v>43</v>
      </c>
      <c r="R11" s="42" t="s">
        <v>85</v>
      </c>
      <c r="S11" s="42"/>
      <c r="T11" s="15">
        <v>455.5</v>
      </c>
      <c r="U11" s="118">
        <v>296.7</v>
      </c>
      <c r="V11" s="118">
        <v>135.19999999999999</v>
      </c>
      <c r="W11" s="42" t="s">
        <v>85</v>
      </c>
    </row>
    <row r="12" spans="1:27" ht="27.95" customHeight="1" x14ac:dyDescent="0.25">
      <c r="A12" s="448">
        <v>2014</v>
      </c>
      <c r="B12" s="448"/>
      <c r="C12" s="42" t="s">
        <v>85</v>
      </c>
      <c r="D12" s="42" t="s">
        <v>85</v>
      </c>
      <c r="E12" s="9"/>
      <c r="F12" s="9">
        <v>31.9</v>
      </c>
      <c r="G12" s="118">
        <v>17</v>
      </c>
      <c r="H12" s="9"/>
      <c r="I12" s="42" t="s">
        <v>85</v>
      </c>
      <c r="J12" s="42" t="s">
        <v>85</v>
      </c>
      <c r="K12" s="42"/>
      <c r="L12" s="42" t="s">
        <v>85</v>
      </c>
      <c r="M12" s="42" t="s">
        <v>85</v>
      </c>
      <c r="N12" s="9"/>
      <c r="O12" s="42" t="s">
        <v>85</v>
      </c>
      <c r="P12" s="42">
        <v>43</v>
      </c>
      <c r="Q12" s="42" t="s">
        <v>85</v>
      </c>
      <c r="R12" s="42" t="s">
        <v>85</v>
      </c>
      <c r="S12" s="42"/>
      <c r="T12" s="9">
        <v>340.8</v>
      </c>
      <c r="U12" s="118">
        <v>108</v>
      </c>
      <c r="V12" s="9">
        <v>157.6</v>
      </c>
      <c r="W12" s="42" t="s">
        <v>85</v>
      </c>
    </row>
    <row r="13" spans="1:27" ht="27.95" customHeight="1" x14ac:dyDescent="0.25">
      <c r="A13" s="448">
        <v>2015</v>
      </c>
      <c r="B13" s="448"/>
      <c r="C13" s="42" t="s">
        <v>85</v>
      </c>
      <c r="D13" s="42" t="s">
        <v>85</v>
      </c>
      <c r="E13" s="118"/>
      <c r="F13" s="118">
        <v>31.9</v>
      </c>
      <c r="G13" s="118">
        <v>16.7</v>
      </c>
      <c r="H13" s="14"/>
      <c r="I13" s="42" t="s">
        <v>85</v>
      </c>
      <c r="J13" s="42" t="s">
        <v>85</v>
      </c>
      <c r="K13" s="42"/>
      <c r="L13" s="118">
        <v>34.700000000000003</v>
      </c>
      <c r="M13" s="118">
        <v>21.5</v>
      </c>
      <c r="N13" s="118"/>
      <c r="O13" s="42" t="s">
        <v>85</v>
      </c>
      <c r="P13" s="42">
        <v>41</v>
      </c>
      <c r="Q13" s="42" t="s">
        <v>85</v>
      </c>
      <c r="R13" s="42">
        <v>40</v>
      </c>
      <c r="S13" s="42"/>
      <c r="T13" s="118">
        <v>292.7</v>
      </c>
      <c r="U13" s="15">
        <v>190.9</v>
      </c>
      <c r="V13" s="42" t="s">
        <v>85</v>
      </c>
      <c r="W13" s="118">
        <v>131.5</v>
      </c>
    </row>
    <row r="14" spans="1:27" ht="27.95" customHeight="1" x14ac:dyDescent="0.25">
      <c r="A14" s="448">
        <v>2016</v>
      </c>
      <c r="B14" s="448"/>
      <c r="C14" s="42" t="s">
        <v>85</v>
      </c>
      <c r="D14" s="42" t="s">
        <v>85</v>
      </c>
      <c r="E14" s="14"/>
      <c r="F14" s="118">
        <v>31.9</v>
      </c>
      <c r="G14" s="118">
        <v>16</v>
      </c>
      <c r="H14" s="14"/>
      <c r="I14" s="42" t="s">
        <v>85</v>
      </c>
      <c r="J14" s="42" t="s">
        <v>85</v>
      </c>
      <c r="K14" s="42"/>
      <c r="L14" s="118">
        <v>34.9</v>
      </c>
      <c r="M14" s="118">
        <v>20.399999999999999</v>
      </c>
      <c r="N14" s="14"/>
      <c r="O14" s="42" t="s">
        <v>85</v>
      </c>
      <c r="P14" s="42">
        <v>41</v>
      </c>
      <c r="Q14" s="42" t="s">
        <v>85</v>
      </c>
      <c r="R14" s="42">
        <v>37</v>
      </c>
      <c r="S14" s="42"/>
      <c r="T14" s="42" t="s">
        <v>85</v>
      </c>
      <c r="U14" s="15">
        <v>104.5</v>
      </c>
      <c r="V14" s="42" t="s">
        <v>85</v>
      </c>
      <c r="W14" s="118">
        <v>86.9</v>
      </c>
    </row>
    <row r="15" spans="1:27" ht="27.95" customHeight="1" x14ac:dyDescent="0.25">
      <c r="A15" s="448">
        <v>2017</v>
      </c>
      <c r="B15" s="448"/>
      <c r="C15" s="42" t="s">
        <v>85</v>
      </c>
      <c r="D15" s="42" t="s">
        <v>85</v>
      </c>
      <c r="E15" s="14"/>
      <c r="F15" s="118">
        <v>32.299999999999997</v>
      </c>
      <c r="G15" s="118">
        <v>16.399999999999999</v>
      </c>
      <c r="H15" s="14"/>
      <c r="I15" s="118">
        <v>28.4</v>
      </c>
      <c r="J15" s="118">
        <v>13.8</v>
      </c>
      <c r="K15" s="118"/>
      <c r="L15" s="118">
        <v>35.5</v>
      </c>
      <c r="M15" s="118">
        <v>20.7</v>
      </c>
      <c r="N15" s="14"/>
      <c r="O15" s="42" t="s">
        <v>85</v>
      </c>
      <c r="P15" s="42">
        <v>38</v>
      </c>
      <c r="Q15" s="42" t="s">
        <v>85</v>
      </c>
      <c r="R15" s="42">
        <v>37</v>
      </c>
      <c r="S15" s="42"/>
      <c r="T15" s="118">
        <v>146.9</v>
      </c>
      <c r="U15" s="15">
        <v>71.599999999999994</v>
      </c>
      <c r="V15" s="42" t="s">
        <v>85</v>
      </c>
      <c r="W15" s="118">
        <v>65.099999999999994</v>
      </c>
    </row>
    <row r="16" spans="1:27" ht="27.95" customHeight="1" x14ac:dyDescent="0.25">
      <c r="A16" s="448">
        <v>2018</v>
      </c>
      <c r="B16" s="448"/>
      <c r="C16" s="118">
        <v>31</v>
      </c>
      <c r="D16" s="118">
        <v>15.5</v>
      </c>
      <c r="E16" s="14"/>
      <c r="F16" s="118">
        <v>31.6</v>
      </c>
      <c r="G16" s="118">
        <v>17.100000000000001</v>
      </c>
      <c r="H16" s="14"/>
      <c r="I16" s="118">
        <v>28.1</v>
      </c>
      <c r="J16" s="118">
        <v>14.4</v>
      </c>
      <c r="K16" s="118"/>
      <c r="L16" s="118">
        <v>35.5</v>
      </c>
      <c r="M16" s="118">
        <v>21.6</v>
      </c>
      <c r="N16" s="14"/>
      <c r="O16" s="42" t="s">
        <v>85</v>
      </c>
      <c r="P16" s="42">
        <v>24</v>
      </c>
      <c r="Q16" s="42" t="s">
        <v>85</v>
      </c>
      <c r="R16" s="42">
        <v>27</v>
      </c>
      <c r="S16" s="42"/>
      <c r="T16" s="118">
        <v>617.29999999999995</v>
      </c>
      <c r="U16" s="15">
        <v>284.2</v>
      </c>
      <c r="V16" s="118">
        <v>158.6</v>
      </c>
      <c r="W16" s="118">
        <v>151.30000000000001</v>
      </c>
    </row>
    <row r="17" spans="1:30" ht="27.95" customHeight="1" x14ac:dyDescent="0.25">
      <c r="A17" s="448">
        <v>2019</v>
      </c>
      <c r="B17" s="448"/>
      <c r="C17" s="16">
        <v>28.7</v>
      </c>
      <c r="D17" s="16">
        <v>13.9</v>
      </c>
      <c r="E17" s="141"/>
      <c r="F17" s="16">
        <v>31.7</v>
      </c>
      <c r="G17" s="16">
        <v>17.3</v>
      </c>
      <c r="H17" s="141"/>
      <c r="I17" s="16" t="s">
        <v>85</v>
      </c>
      <c r="J17" s="16" t="s">
        <v>85</v>
      </c>
      <c r="K17" s="16"/>
      <c r="L17" s="118">
        <v>34.6</v>
      </c>
      <c r="M17" s="118">
        <v>21.1</v>
      </c>
      <c r="N17" s="141"/>
      <c r="O17" s="52">
        <v>58</v>
      </c>
      <c r="P17" s="52">
        <v>45</v>
      </c>
      <c r="Q17" s="52" t="s">
        <v>85</v>
      </c>
      <c r="R17" s="52">
        <v>43</v>
      </c>
      <c r="S17" s="52"/>
      <c r="T17" s="16">
        <v>639.9</v>
      </c>
      <c r="U17" s="142">
        <v>137</v>
      </c>
      <c r="V17" s="16">
        <v>136.30000000000001</v>
      </c>
      <c r="W17" s="16">
        <v>191.6</v>
      </c>
    </row>
    <row r="18" spans="1:30" ht="27.75" customHeight="1" x14ac:dyDescent="0.25">
      <c r="A18" s="448">
        <v>2020</v>
      </c>
      <c r="B18" s="448"/>
      <c r="C18" s="118">
        <v>29.1</v>
      </c>
      <c r="D18" s="118">
        <v>14.2</v>
      </c>
      <c r="E18" s="14"/>
      <c r="F18" s="118">
        <v>32.299999999999997</v>
      </c>
      <c r="G18" s="118">
        <v>16.899999999999999</v>
      </c>
      <c r="H18" s="14"/>
      <c r="I18" s="118" t="s">
        <v>85</v>
      </c>
      <c r="J18" s="118" t="s">
        <v>85</v>
      </c>
      <c r="K18" s="118"/>
      <c r="L18" s="118" t="s">
        <v>85</v>
      </c>
      <c r="M18" s="118" t="s">
        <v>85</v>
      </c>
      <c r="N18" s="14"/>
      <c r="O18" s="42">
        <v>53</v>
      </c>
      <c r="P18" s="42">
        <v>42</v>
      </c>
      <c r="Q18" s="42" t="s">
        <v>85</v>
      </c>
      <c r="R18" s="42" t="s">
        <v>85</v>
      </c>
      <c r="S18" s="42"/>
      <c r="T18" s="118">
        <v>396.2</v>
      </c>
      <c r="U18" s="15">
        <v>155.6</v>
      </c>
      <c r="V18" s="118">
        <v>138.30000000000001</v>
      </c>
      <c r="W18" s="118">
        <v>84</v>
      </c>
    </row>
    <row r="19" spans="1:30" ht="27.75" customHeight="1" x14ac:dyDescent="0.25">
      <c r="A19" s="448">
        <v>2021</v>
      </c>
      <c r="B19" s="448"/>
      <c r="C19" s="118">
        <v>30.3</v>
      </c>
      <c r="D19" s="118">
        <v>15.3</v>
      </c>
      <c r="E19" s="14"/>
      <c r="F19" s="118">
        <v>33.200000000000003</v>
      </c>
      <c r="G19" s="118">
        <v>16.7</v>
      </c>
      <c r="H19" s="14"/>
      <c r="I19" s="164">
        <v>29.2</v>
      </c>
      <c r="J19" s="164">
        <v>13.8</v>
      </c>
      <c r="K19" s="164"/>
      <c r="L19" s="164">
        <v>35.9</v>
      </c>
      <c r="M19" s="164">
        <v>21.5</v>
      </c>
      <c r="N19" s="42"/>
      <c r="O19" s="42">
        <v>45</v>
      </c>
      <c r="P19" s="42">
        <v>38</v>
      </c>
      <c r="Q19" s="42" t="s">
        <v>85</v>
      </c>
      <c r="R19" s="42">
        <v>37</v>
      </c>
      <c r="S19" s="42"/>
      <c r="T19" s="118">
        <v>162.4</v>
      </c>
      <c r="U19" s="15">
        <v>25</v>
      </c>
      <c r="V19" s="118">
        <v>11.5</v>
      </c>
      <c r="W19" s="118">
        <v>31.5</v>
      </c>
    </row>
    <row r="20" spans="1:30" ht="27.75" customHeight="1" thickBot="1" x14ac:dyDescent="0.3">
      <c r="A20" s="449">
        <v>2022</v>
      </c>
      <c r="B20" s="449"/>
      <c r="C20" s="11">
        <v>29.5</v>
      </c>
      <c r="D20" s="11">
        <v>15.3</v>
      </c>
      <c r="E20" s="144"/>
      <c r="F20" s="11">
        <v>32.299999999999997</v>
      </c>
      <c r="G20" s="11">
        <v>16.600000000000001</v>
      </c>
      <c r="H20" s="144"/>
      <c r="I20" s="174">
        <v>28.3</v>
      </c>
      <c r="J20" s="174">
        <v>13.6</v>
      </c>
      <c r="K20" s="174"/>
      <c r="L20" s="174">
        <v>35.6</v>
      </c>
      <c r="M20" s="174">
        <v>21.3</v>
      </c>
      <c r="N20" s="43"/>
      <c r="O20" s="43">
        <v>47</v>
      </c>
      <c r="P20" s="43">
        <v>38</v>
      </c>
      <c r="Q20" s="43" t="s">
        <v>85</v>
      </c>
      <c r="R20" s="43">
        <v>38</v>
      </c>
      <c r="S20" s="43"/>
      <c r="T20" s="11">
        <v>201</v>
      </c>
      <c r="U20" s="145">
        <v>107.2</v>
      </c>
      <c r="V20" s="11">
        <v>80.599999999999994</v>
      </c>
      <c r="W20" s="11">
        <v>121.3</v>
      </c>
      <c r="X20" s="318"/>
      <c r="Y20" s="318"/>
    </row>
    <row r="21" spans="1:30" ht="6" customHeight="1" thickTop="1" x14ac:dyDescent="0.25">
      <c r="A21" s="53"/>
      <c r="B21" s="53"/>
      <c r="C21" s="53"/>
      <c r="D21" s="53"/>
      <c r="E21" s="53"/>
      <c r="F21" s="2"/>
      <c r="G21" s="53"/>
      <c r="H21" s="53"/>
      <c r="I21" s="2"/>
      <c r="J21" s="2"/>
      <c r="K21" s="2"/>
      <c r="L21" s="53"/>
      <c r="M21" s="53"/>
      <c r="N21" s="2"/>
      <c r="O21" s="2"/>
      <c r="P21" s="2"/>
      <c r="Q21" s="2"/>
      <c r="R21" s="2"/>
      <c r="S21" s="2"/>
      <c r="T21" s="1"/>
      <c r="U21" s="2"/>
      <c r="V21" s="1"/>
      <c r="W21" s="1"/>
      <c r="X21" s="318"/>
      <c r="Y21" s="318"/>
    </row>
    <row r="22" spans="1:30" ht="20.25" customHeight="1" x14ac:dyDescent="0.25">
      <c r="A22" s="429" t="s">
        <v>181</v>
      </c>
      <c r="B22" s="429"/>
      <c r="C22" s="429"/>
      <c r="D22" s="429"/>
      <c r="E22" s="211"/>
      <c r="F22" s="211"/>
      <c r="G22" s="211"/>
      <c r="H22" s="211"/>
      <c r="I22" s="61"/>
      <c r="J22" s="61"/>
      <c r="K22" s="61"/>
      <c r="L22" s="61"/>
      <c r="M22" s="61"/>
      <c r="N22" s="61"/>
      <c r="O22" s="125"/>
      <c r="P22" s="125"/>
      <c r="Q22" s="125"/>
      <c r="R22" s="125"/>
      <c r="S22" s="125"/>
      <c r="T22" s="406" t="s">
        <v>208</v>
      </c>
      <c r="U22" s="406"/>
      <c r="V22" s="406"/>
      <c r="W22" s="406"/>
      <c r="X22" s="35"/>
      <c r="Y22" s="35"/>
    </row>
    <row r="23" spans="1:30" ht="20.25" customHeight="1" x14ac:dyDescent="0.25">
      <c r="A23" s="455" t="s">
        <v>146</v>
      </c>
      <c r="B23" s="455"/>
      <c r="C23" s="455"/>
      <c r="D23" s="455"/>
      <c r="E23" s="455"/>
      <c r="F23" s="455"/>
      <c r="G23" s="455"/>
      <c r="H23" s="455"/>
      <c r="I23" s="125"/>
      <c r="J23" s="125"/>
      <c r="K23" s="125"/>
      <c r="L23" s="35"/>
      <c r="M23" s="35"/>
      <c r="N23" s="35"/>
      <c r="O23" s="406" t="s">
        <v>201</v>
      </c>
      <c r="P23" s="406"/>
      <c r="Q23" s="406"/>
      <c r="R23" s="406"/>
      <c r="S23" s="406"/>
      <c r="T23" s="406"/>
      <c r="U23" s="406"/>
      <c r="V23" s="406"/>
      <c r="W23" s="406"/>
      <c r="X23" s="319"/>
      <c r="Y23" s="319"/>
      <c r="Z23" s="317"/>
      <c r="AA23" s="317"/>
      <c r="AB23" s="317"/>
      <c r="AC23" s="317"/>
      <c r="AD23" s="317"/>
    </row>
    <row r="24" spans="1:30" ht="9.75" customHeight="1" x14ac:dyDescent="0.25">
      <c r="A24" s="165"/>
      <c r="B24" s="165"/>
      <c r="C24" s="165"/>
      <c r="D24" s="165"/>
      <c r="E24" s="165"/>
      <c r="F24" s="165"/>
      <c r="G24" s="165"/>
      <c r="H24" s="16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spans="1:30" ht="20.25" customHeight="1" x14ac:dyDescent="0.25">
      <c r="A25" s="412"/>
      <c r="B25" s="412"/>
      <c r="C25" s="412"/>
      <c r="D25" s="412"/>
      <c r="E25" s="412"/>
      <c r="F25" s="412"/>
      <c r="G25" s="412"/>
      <c r="H25" s="412"/>
      <c r="I25" s="412"/>
      <c r="J25" s="61"/>
      <c r="K25" s="61"/>
      <c r="L25" s="61"/>
      <c r="M25" s="61"/>
      <c r="N25" s="61"/>
      <c r="O25" s="125"/>
      <c r="P25" s="125"/>
      <c r="Q25" s="125"/>
      <c r="R25" s="125"/>
      <c r="S25" s="125"/>
      <c r="T25" s="125"/>
      <c r="U25" s="125"/>
      <c r="V25" s="125"/>
      <c r="W25" s="125"/>
    </row>
    <row r="26" spans="1:30" ht="20.25" customHeight="1" x14ac:dyDescent="0.25">
      <c r="A26" s="345"/>
      <c r="B26" s="345"/>
      <c r="C26" s="345"/>
      <c r="D26" s="345"/>
      <c r="E26" s="345"/>
      <c r="F26" s="345"/>
      <c r="G26" s="345"/>
      <c r="H26" s="345"/>
      <c r="I26" s="34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spans="1:30" ht="20.25" customHeight="1" x14ac:dyDescent="0.25">
      <c r="A27" s="345"/>
      <c r="B27" s="345"/>
      <c r="C27" s="345"/>
      <c r="D27" s="345"/>
      <c r="E27" s="345"/>
      <c r="F27" s="345"/>
      <c r="G27" s="345"/>
      <c r="H27" s="345"/>
      <c r="I27" s="34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spans="1:30" ht="20.25" customHeight="1" x14ac:dyDescent="0.25">
      <c r="A28" s="345"/>
      <c r="B28" s="345"/>
      <c r="C28" s="345"/>
      <c r="D28" s="345"/>
      <c r="E28" s="345"/>
      <c r="F28" s="345"/>
      <c r="G28" s="345"/>
      <c r="H28" s="345"/>
      <c r="I28" s="34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</row>
    <row r="29" spans="1:30" ht="20.25" customHeight="1" x14ac:dyDescent="0.25">
      <c r="A29" s="345"/>
      <c r="B29" s="345"/>
      <c r="C29" s="345"/>
      <c r="D29" s="345"/>
      <c r="E29" s="345"/>
      <c r="F29" s="345"/>
      <c r="G29" s="345"/>
      <c r="H29" s="345"/>
      <c r="I29" s="34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spans="1:30" ht="13.5" customHeight="1" x14ac:dyDescent="0.25">
      <c r="A30" s="175"/>
      <c r="B30" s="175"/>
      <c r="C30" s="175"/>
      <c r="D30" s="175"/>
      <c r="E30" s="175"/>
      <c r="F30" s="175"/>
      <c r="G30" s="175"/>
      <c r="H30" s="175"/>
      <c r="I30" s="17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spans="1:30" ht="15.75" customHeight="1" x14ac:dyDescent="0.25">
      <c r="A31" s="175"/>
      <c r="B31" s="175"/>
      <c r="C31" s="175"/>
      <c r="D31" s="175"/>
      <c r="E31" s="175"/>
      <c r="F31" s="175"/>
      <c r="G31" s="175"/>
      <c r="H31" s="175"/>
      <c r="I31" s="17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spans="1:30" ht="16.5" customHeight="1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125"/>
      <c r="P32" s="125"/>
      <c r="Q32" s="125"/>
      <c r="R32" s="125"/>
      <c r="S32" s="125"/>
      <c r="T32" s="125"/>
      <c r="U32" s="125"/>
      <c r="V32" s="125"/>
      <c r="W32" s="125"/>
    </row>
    <row r="33" spans="1:23" ht="15" customHeight="1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125"/>
      <c r="P33" s="125"/>
      <c r="Q33" s="125"/>
      <c r="R33" s="125"/>
      <c r="S33" s="125"/>
      <c r="T33" s="125"/>
      <c r="U33" s="125"/>
      <c r="V33" s="125"/>
      <c r="W33" s="125"/>
    </row>
    <row r="34" spans="1:23" ht="23.25" customHeight="1" x14ac:dyDescent="0.25">
      <c r="A34" s="427" t="s">
        <v>345</v>
      </c>
      <c r="B34" s="427"/>
      <c r="C34" s="427"/>
      <c r="D34" s="427"/>
      <c r="E34" s="427"/>
      <c r="F34" s="427"/>
      <c r="G34" s="124"/>
      <c r="H34" s="173"/>
      <c r="I34" s="173"/>
      <c r="J34" s="173">
        <v>16</v>
      </c>
      <c r="K34" s="173"/>
      <c r="L34" s="335"/>
      <c r="M34" s="173"/>
      <c r="N34" s="173"/>
      <c r="O34" s="173"/>
      <c r="P34" s="173"/>
      <c r="Q34" s="173">
        <v>17</v>
      </c>
      <c r="R34" s="173"/>
      <c r="S34" s="173"/>
      <c r="T34" s="447" t="s">
        <v>179</v>
      </c>
      <c r="U34" s="447"/>
      <c r="V34" s="447"/>
      <c r="W34" s="447"/>
    </row>
    <row r="44" spans="1:23" x14ac:dyDescent="0.25">
      <c r="O44" s="54" t="s">
        <v>179</v>
      </c>
    </row>
    <row r="47" spans="1:23" ht="16.5" thickBot="1" x14ac:dyDescent="0.3">
      <c r="E47" s="128"/>
    </row>
    <row r="48" spans="1:23" ht="16.5" thickTop="1" x14ac:dyDescent="0.25"/>
  </sheetData>
  <mergeCells count="48">
    <mergeCell ref="A1:M1"/>
    <mergeCell ref="A2:M2"/>
    <mergeCell ref="O1:W1"/>
    <mergeCell ref="O2:W2"/>
    <mergeCell ref="A18:B18"/>
    <mergeCell ref="C5:M5"/>
    <mergeCell ref="O5:R5"/>
    <mergeCell ref="C4:M4"/>
    <mergeCell ref="I6:J6"/>
    <mergeCell ref="C6:D6"/>
    <mergeCell ref="F6:G6"/>
    <mergeCell ref="L6:M6"/>
    <mergeCell ref="O4:R4"/>
    <mergeCell ref="C7:D7"/>
    <mergeCell ref="F7:G7"/>
    <mergeCell ref="I7:J7"/>
    <mergeCell ref="A17:B17"/>
    <mergeCell ref="A34:F34"/>
    <mergeCell ref="V3:W3"/>
    <mergeCell ref="A3:B3"/>
    <mergeCell ref="A10:B10"/>
    <mergeCell ref="A11:B11"/>
    <mergeCell ref="A4:B6"/>
    <mergeCell ref="A7:B9"/>
    <mergeCell ref="O7:O9"/>
    <mergeCell ref="P7:P9"/>
    <mergeCell ref="A25:I25"/>
    <mergeCell ref="A23:H23"/>
    <mergeCell ref="A22:D22"/>
    <mergeCell ref="T22:W22"/>
    <mergeCell ref="O23:W23"/>
    <mergeCell ref="A12:B12"/>
    <mergeCell ref="T34:W34"/>
    <mergeCell ref="A19:B19"/>
    <mergeCell ref="A20:B20"/>
    <mergeCell ref="L7:M7"/>
    <mergeCell ref="T4:W4"/>
    <mergeCell ref="T5:W5"/>
    <mergeCell ref="Q7:Q9"/>
    <mergeCell ref="R7:R9"/>
    <mergeCell ref="W7:W9"/>
    <mergeCell ref="V7:V9"/>
    <mergeCell ref="U7:U9"/>
    <mergeCell ref="T7:T9"/>
    <mergeCell ref="A13:B13"/>
    <mergeCell ref="A14:B14"/>
    <mergeCell ref="A15:B15"/>
    <mergeCell ref="A16:B16"/>
  </mergeCells>
  <printOptions horizontalCentered="1"/>
  <pageMargins left="1" right="1" top="0.59055118110236204" bottom="0.11799999999999999" header="0.31496062992126" footer="0.31496062992126"/>
  <pageSetup paperSize="9" scale="99" orientation="portrait" verticalDpi="300" r:id="rId1"/>
  <colBreaks count="1" manualBreakCount="1">
    <brk id="14" max="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42"/>
  <sheetViews>
    <sheetView rightToLeft="1" view="pageBreakPreview" topLeftCell="A22" zoomScaleSheetLayoutView="100" workbookViewId="0">
      <selection activeCell="G29" sqref="G29:M29"/>
    </sheetView>
  </sheetViews>
  <sheetFormatPr defaultColWidth="9" defaultRowHeight="15.75" x14ac:dyDescent="0.25"/>
  <cols>
    <col min="1" max="1" width="11.5" style="59" customWidth="1"/>
    <col min="2" max="12" width="6" style="54" customWidth="1"/>
    <col min="13" max="13" width="17.75" style="54" customWidth="1"/>
    <col min="14" max="16384" width="9" style="54"/>
  </cols>
  <sheetData>
    <row r="1" spans="1:26" ht="21.75" customHeight="1" x14ac:dyDescent="0.25">
      <c r="A1" s="394" t="s">
        <v>175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26" ht="21.75" customHeight="1" x14ac:dyDescent="0.25">
      <c r="A2" s="411" t="s">
        <v>256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</row>
    <row r="3" spans="1:26" ht="21.75" customHeight="1" thickBot="1" x14ac:dyDescent="0.3">
      <c r="A3" s="97" t="s">
        <v>119</v>
      </c>
      <c r="B3" s="250"/>
      <c r="C3" s="250"/>
      <c r="D3" s="250"/>
      <c r="E3" s="95"/>
      <c r="F3" s="463" t="s">
        <v>103</v>
      </c>
      <c r="G3" s="463"/>
      <c r="H3" s="353" t="s">
        <v>224</v>
      </c>
      <c r="I3" s="250"/>
      <c r="J3" s="95"/>
      <c r="K3" s="251"/>
      <c r="L3" s="251"/>
      <c r="M3" s="287" t="s">
        <v>213</v>
      </c>
    </row>
    <row r="4" spans="1:26" ht="26.25" customHeight="1" thickTop="1" x14ac:dyDescent="0.25">
      <c r="A4" s="382" t="s">
        <v>89</v>
      </c>
      <c r="B4" s="382" t="s">
        <v>107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416" t="s">
        <v>257</v>
      </c>
    </row>
    <row r="5" spans="1:26" ht="26.25" customHeight="1" x14ac:dyDescent="0.25">
      <c r="A5" s="383"/>
      <c r="B5" s="450" t="s">
        <v>236</v>
      </c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17"/>
    </row>
    <row r="6" spans="1:26" ht="25.5" customHeight="1" x14ac:dyDescent="0.25">
      <c r="A6" s="384"/>
      <c r="B6" s="364">
        <v>2012</v>
      </c>
      <c r="C6" s="364">
        <v>2013</v>
      </c>
      <c r="D6" s="364">
        <v>2014</v>
      </c>
      <c r="E6" s="364">
        <v>2015</v>
      </c>
      <c r="F6" s="364">
        <v>2016</v>
      </c>
      <c r="G6" s="364">
        <v>2017</v>
      </c>
      <c r="H6" s="364">
        <v>2018</v>
      </c>
      <c r="I6" s="364">
        <v>2019</v>
      </c>
      <c r="J6" s="364">
        <v>2020</v>
      </c>
      <c r="K6" s="364">
        <v>2021</v>
      </c>
      <c r="L6" s="364">
        <v>2022</v>
      </c>
      <c r="M6" s="418"/>
    </row>
    <row r="7" spans="1:26" ht="30" customHeight="1" x14ac:dyDescent="0.25">
      <c r="A7" s="252" t="s">
        <v>109</v>
      </c>
      <c r="B7" s="40">
        <v>278.60200000000003</v>
      </c>
      <c r="C7" s="40">
        <v>455.50099999999998</v>
      </c>
      <c r="D7" s="40">
        <v>340.8</v>
      </c>
      <c r="E7" s="40">
        <v>292.70000000000005</v>
      </c>
      <c r="F7" s="40" t="s">
        <v>85</v>
      </c>
      <c r="G7" s="40">
        <v>146.9</v>
      </c>
      <c r="H7" s="40">
        <v>617.29999999999995</v>
      </c>
      <c r="I7" s="40">
        <v>639.9</v>
      </c>
      <c r="J7" s="40">
        <v>155.6</v>
      </c>
      <c r="K7" s="40">
        <v>162.4</v>
      </c>
      <c r="L7" s="40">
        <v>201</v>
      </c>
      <c r="M7" s="322" t="s">
        <v>248</v>
      </c>
      <c r="N7" s="176"/>
    </row>
    <row r="8" spans="1:26" ht="30" customHeight="1" x14ac:dyDescent="0.25">
      <c r="A8" s="253" t="s">
        <v>67</v>
      </c>
      <c r="B8" s="40">
        <v>292.10000000000002</v>
      </c>
      <c r="C8" s="40">
        <v>394.29999999999995</v>
      </c>
      <c r="D8" s="40">
        <v>319.00099999999998</v>
      </c>
      <c r="E8" s="40">
        <v>315.50100000000003</v>
      </c>
      <c r="F8" s="40">
        <v>321</v>
      </c>
      <c r="G8" s="40">
        <v>204.5</v>
      </c>
      <c r="H8" s="40">
        <v>484.8</v>
      </c>
      <c r="I8" s="40">
        <v>393.2</v>
      </c>
      <c r="J8" s="40">
        <v>241.5</v>
      </c>
      <c r="K8" s="40">
        <v>78.099999999999994</v>
      </c>
      <c r="L8" s="40">
        <v>199.3</v>
      </c>
      <c r="M8" s="320" t="s">
        <v>237</v>
      </c>
      <c r="N8" s="176"/>
    </row>
    <row r="9" spans="1:26" ht="30" customHeight="1" x14ac:dyDescent="0.25">
      <c r="A9" s="253" t="s">
        <v>63</v>
      </c>
      <c r="B9" s="40">
        <v>109.50500000000001</v>
      </c>
      <c r="C9" s="40">
        <v>172.20099999999999</v>
      </c>
      <c r="D9" s="40" t="s">
        <v>85</v>
      </c>
      <c r="E9" s="40" t="s">
        <v>85</v>
      </c>
      <c r="F9" s="40">
        <v>133.50200000000001</v>
      </c>
      <c r="G9" s="40">
        <v>120.6</v>
      </c>
      <c r="H9" s="40">
        <v>303.7</v>
      </c>
      <c r="I9" s="40">
        <v>304.7</v>
      </c>
      <c r="J9" s="40">
        <v>189.5</v>
      </c>
      <c r="K9" s="40">
        <v>6.2</v>
      </c>
      <c r="L9" s="40">
        <v>129.9</v>
      </c>
      <c r="M9" s="320" t="s">
        <v>238</v>
      </c>
      <c r="N9" s="176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30" customHeight="1" x14ac:dyDescent="0.25">
      <c r="A10" s="253" t="s">
        <v>158</v>
      </c>
      <c r="B10" s="40">
        <v>73.010999999999996</v>
      </c>
      <c r="C10" s="40">
        <v>135.19999999999999</v>
      </c>
      <c r="D10" s="40">
        <v>157.60000000000002</v>
      </c>
      <c r="E10" s="40" t="s">
        <v>85</v>
      </c>
      <c r="F10" s="40" t="s">
        <v>85</v>
      </c>
      <c r="G10" s="40" t="s">
        <v>85</v>
      </c>
      <c r="H10" s="40">
        <v>158.6</v>
      </c>
      <c r="I10" s="40">
        <v>136.30000000000001</v>
      </c>
      <c r="J10" s="40">
        <v>138.30000000000001</v>
      </c>
      <c r="K10" s="40">
        <v>19.7</v>
      </c>
      <c r="L10" s="40">
        <v>80.599999999999994</v>
      </c>
      <c r="M10" s="320" t="s">
        <v>239</v>
      </c>
      <c r="N10" s="176"/>
    </row>
    <row r="11" spans="1:26" ht="30" customHeight="1" x14ac:dyDescent="0.25">
      <c r="A11" s="253" t="s">
        <v>110</v>
      </c>
      <c r="B11" s="40">
        <v>301.90000000000003</v>
      </c>
      <c r="C11" s="40">
        <v>355.4</v>
      </c>
      <c r="D11" s="40">
        <v>255.90100000000001</v>
      </c>
      <c r="E11" s="40">
        <v>391.8</v>
      </c>
      <c r="F11" s="40">
        <v>199.70000000000002</v>
      </c>
      <c r="G11" s="40">
        <v>144.19999999999999</v>
      </c>
      <c r="H11" s="40">
        <v>482.1</v>
      </c>
      <c r="I11" s="40">
        <v>486.6</v>
      </c>
      <c r="J11" s="40">
        <v>117.9</v>
      </c>
      <c r="K11" s="40">
        <v>67.2</v>
      </c>
      <c r="L11" s="40">
        <v>255.5</v>
      </c>
      <c r="M11" s="320" t="s">
        <v>240</v>
      </c>
      <c r="N11" s="176"/>
    </row>
    <row r="12" spans="1:26" ht="30" customHeight="1" x14ac:dyDescent="0.25">
      <c r="A12" s="253" t="s">
        <v>22</v>
      </c>
      <c r="B12" s="40">
        <v>184.40100000000001</v>
      </c>
      <c r="C12" s="40">
        <v>296.702</v>
      </c>
      <c r="D12" s="40">
        <v>108.002</v>
      </c>
      <c r="E12" s="40">
        <v>190.90099999999998</v>
      </c>
      <c r="F12" s="40">
        <v>104.50200000000001</v>
      </c>
      <c r="G12" s="40">
        <v>71.600999999999999</v>
      </c>
      <c r="H12" s="40">
        <v>289.2</v>
      </c>
      <c r="I12" s="40">
        <v>137</v>
      </c>
      <c r="J12" s="40">
        <v>155.6</v>
      </c>
      <c r="K12" s="40">
        <v>25</v>
      </c>
      <c r="L12" s="339">
        <v>107.2</v>
      </c>
      <c r="M12" s="320" t="s">
        <v>228</v>
      </c>
      <c r="N12" s="176"/>
    </row>
    <row r="13" spans="1:26" ht="30" customHeight="1" x14ac:dyDescent="0.25">
      <c r="A13" s="368" t="s">
        <v>66</v>
      </c>
      <c r="B13" s="40">
        <v>125.70099999999999</v>
      </c>
      <c r="C13" s="40">
        <v>182.89999999999998</v>
      </c>
      <c r="D13" s="40">
        <v>125.001</v>
      </c>
      <c r="E13" s="40">
        <v>133.40100000000001</v>
      </c>
      <c r="F13" s="40">
        <v>135.40100000000001</v>
      </c>
      <c r="G13" s="40">
        <v>69.801000000000002</v>
      </c>
      <c r="H13" s="40">
        <v>199</v>
      </c>
      <c r="I13" s="40">
        <v>141.6</v>
      </c>
      <c r="J13" s="40">
        <v>108.2</v>
      </c>
      <c r="K13" s="40">
        <v>56.8</v>
      </c>
      <c r="L13" s="40">
        <v>63.2</v>
      </c>
      <c r="M13" s="320" t="s">
        <v>241</v>
      </c>
      <c r="N13" s="176"/>
    </row>
    <row r="14" spans="1:26" ht="30" customHeight="1" x14ac:dyDescent="0.25">
      <c r="A14" s="368" t="s">
        <v>64</v>
      </c>
      <c r="B14" s="40">
        <v>81.199999999999989</v>
      </c>
      <c r="C14" s="40">
        <v>188.20099999999999</v>
      </c>
      <c r="D14" s="40">
        <v>198.3</v>
      </c>
      <c r="E14" s="40">
        <v>194.6</v>
      </c>
      <c r="F14" s="40">
        <v>123.50099999999999</v>
      </c>
      <c r="G14" s="40">
        <v>46.701999999999998</v>
      </c>
      <c r="H14" s="40">
        <v>305.60000000000002</v>
      </c>
      <c r="I14" s="40">
        <v>156.4</v>
      </c>
      <c r="J14" s="40">
        <v>186.4</v>
      </c>
      <c r="K14" s="40">
        <v>53.7</v>
      </c>
      <c r="L14" s="40">
        <v>48</v>
      </c>
      <c r="M14" s="320" t="s">
        <v>242</v>
      </c>
      <c r="N14" s="176"/>
    </row>
    <row r="15" spans="1:26" ht="30" customHeight="1" x14ac:dyDescent="0.25">
      <c r="A15" s="253" t="s">
        <v>26</v>
      </c>
      <c r="B15" s="40">
        <v>48.8</v>
      </c>
      <c r="C15" s="40">
        <v>156.102</v>
      </c>
      <c r="D15" s="40">
        <v>99.902000000000015</v>
      </c>
      <c r="E15" s="40">
        <v>139.70100000000002</v>
      </c>
      <c r="F15" s="40">
        <v>94.202000000000027</v>
      </c>
      <c r="G15" s="40">
        <v>37.800999999999995</v>
      </c>
      <c r="H15" s="40">
        <v>158.19999999999999</v>
      </c>
      <c r="I15" s="40">
        <v>93</v>
      </c>
      <c r="J15" s="40">
        <v>129.6</v>
      </c>
      <c r="K15" s="40">
        <v>49.7</v>
      </c>
      <c r="L15" s="40">
        <v>42.9</v>
      </c>
      <c r="M15" s="320" t="s">
        <v>249</v>
      </c>
      <c r="N15" s="176"/>
    </row>
    <row r="16" spans="1:26" ht="30" customHeight="1" x14ac:dyDescent="0.25">
      <c r="A16" s="253" t="s">
        <v>65</v>
      </c>
      <c r="B16" s="40">
        <v>98.801000000000002</v>
      </c>
      <c r="C16" s="40">
        <v>124.002</v>
      </c>
      <c r="D16" s="40">
        <v>105.4</v>
      </c>
      <c r="E16" s="40">
        <v>139.70099999999999</v>
      </c>
      <c r="F16" s="40">
        <v>68.301999999999992</v>
      </c>
      <c r="G16" s="40">
        <v>29.701000000000004</v>
      </c>
      <c r="H16" s="40">
        <v>189.8</v>
      </c>
      <c r="I16" s="40">
        <v>98</v>
      </c>
      <c r="J16" s="40">
        <v>170.7</v>
      </c>
      <c r="K16" s="40">
        <v>33.200000000000003</v>
      </c>
      <c r="L16" s="40">
        <v>57.6</v>
      </c>
      <c r="M16" s="320" t="s">
        <v>250</v>
      </c>
      <c r="N16" s="176"/>
    </row>
    <row r="17" spans="1:21" ht="30" customHeight="1" x14ac:dyDescent="0.25">
      <c r="A17" s="253" t="s">
        <v>25</v>
      </c>
      <c r="B17" s="40">
        <v>78.615000000000009</v>
      </c>
      <c r="C17" s="40">
        <v>185.50099999999998</v>
      </c>
      <c r="D17" s="40">
        <v>106.80200000000001</v>
      </c>
      <c r="E17" s="40">
        <v>118.90299999999999</v>
      </c>
      <c r="F17" s="40">
        <v>176.70099999999999</v>
      </c>
      <c r="G17" s="40">
        <v>53.402999999999999</v>
      </c>
      <c r="H17" s="40">
        <v>184.7</v>
      </c>
      <c r="I17" s="40">
        <v>92.8</v>
      </c>
      <c r="J17" s="40">
        <v>67.8</v>
      </c>
      <c r="K17" s="40">
        <v>33.700000000000003</v>
      </c>
      <c r="L17" s="40">
        <v>35.9</v>
      </c>
      <c r="M17" s="320" t="s">
        <v>243</v>
      </c>
      <c r="N17" s="176"/>
    </row>
    <row r="18" spans="1:21" ht="30" customHeight="1" x14ac:dyDescent="0.25">
      <c r="A18" s="253" t="s">
        <v>111</v>
      </c>
      <c r="B18" s="40">
        <v>105.206</v>
      </c>
      <c r="C18" s="40">
        <v>247.90100000000001</v>
      </c>
      <c r="D18" s="40">
        <v>111.20000000000002</v>
      </c>
      <c r="E18" s="40">
        <v>101.19999999999999</v>
      </c>
      <c r="F18" s="40">
        <v>55.701000000000001</v>
      </c>
      <c r="G18" s="40">
        <v>52.701999999999991</v>
      </c>
      <c r="H18" s="40">
        <v>195.8</v>
      </c>
      <c r="I18" s="40">
        <v>103.5</v>
      </c>
      <c r="J18" s="40">
        <v>128</v>
      </c>
      <c r="K18" s="40">
        <v>38</v>
      </c>
      <c r="L18" s="40">
        <v>69</v>
      </c>
      <c r="M18" s="320" t="s">
        <v>251</v>
      </c>
      <c r="N18" s="177"/>
    </row>
    <row r="19" spans="1:21" ht="30" customHeight="1" x14ac:dyDescent="0.25">
      <c r="A19" s="253" t="s">
        <v>112</v>
      </c>
      <c r="B19" s="40">
        <v>116.202</v>
      </c>
      <c r="C19" s="40">
        <v>175.20099999999999</v>
      </c>
      <c r="D19" s="40">
        <v>219.70100000000002</v>
      </c>
      <c r="E19" s="40">
        <v>93.199999999999989</v>
      </c>
      <c r="F19" s="40">
        <v>58.3</v>
      </c>
      <c r="G19" s="40">
        <v>27.002000000000002</v>
      </c>
      <c r="H19" s="40">
        <v>226.5</v>
      </c>
      <c r="I19" s="40">
        <v>103.6</v>
      </c>
      <c r="J19" s="40">
        <v>162.19999999999999</v>
      </c>
      <c r="K19" s="40">
        <v>33.6</v>
      </c>
      <c r="L19" s="40">
        <v>79.900000000000006</v>
      </c>
      <c r="M19" s="320" t="s">
        <v>252</v>
      </c>
      <c r="N19" s="176"/>
    </row>
    <row r="20" spans="1:21" ht="30" customHeight="1" x14ac:dyDescent="0.25">
      <c r="A20" s="253" t="s">
        <v>113</v>
      </c>
      <c r="B20" s="40">
        <v>212.11</v>
      </c>
      <c r="C20" s="40">
        <v>324.60100000000006</v>
      </c>
      <c r="D20" s="40">
        <v>207</v>
      </c>
      <c r="E20" s="40">
        <v>128.501</v>
      </c>
      <c r="F20" s="40">
        <v>81.600000000000009</v>
      </c>
      <c r="G20" s="40">
        <v>66</v>
      </c>
      <c r="H20" s="40">
        <v>352.9</v>
      </c>
      <c r="I20" s="40">
        <v>294.39999999999998</v>
      </c>
      <c r="J20" s="40">
        <v>190.1</v>
      </c>
      <c r="K20" s="40">
        <v>69.5</v>
      </c>
      <c r="L20" s="40">
        <v>104</v>
      </c>
      <c r="M20" s="320" t="s">
        <v>253</v>
      </c>
      <c r="N20" s="176"/>
    </row>
    <row r="21" spans="1:21" ht="30" customHeight="1" thickBot="1" x14ac:dyDescent="0.3">
      <c r="A21" s="254" t="s">
        <v>69</v>
      </c>
      <c r="B21" s="40">
        <v>115.30100000000002</v>
      </c>
      <c r="C21" s="40" t="s">
        <v>85</v>
      </c>
      <c r="D21" s="40" t="s">
        <v>85</v>
      </c>
      <c r="E21" s="40">
        <v>131.501</v>
      </c>
      <c r="F21" s="40">
        <v>86.9</v>
      </c>
      <c r="G21" s="40">
        <v>65.100999999999999</v>
      </c>
      <c r="H21" s="40">
        <v>151.30000000000001</v>
      </c>
      <c r="I21" s="40">
        <v>191.6</v>
      </c>
      <c r="J21" s="40">
        <v>84</v>
      </c>
      <c r="K21" s="40">
        <v>20.100000000000001</v>
      </c>
      <c r="L21" s="339">
        <v>121.3</v>
      </c>
      <c r="M21" s="321" t="s">
        <v>254</v>
      </c>
    </row>
    <row r="22" spans="1:21" ht="30" customHeight="1" thickTop="1" thickBot="1" x14ac:dyDescent="0.3">
      <c r="A22" s="255" t="s">
        <v>87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358" t="s">
        <v>244</v>
      </c>
      <c r="P22" s="54" t="s">
        <v>108</v>
      </c>
    </row>
    <row r="23" spans="1:21" ht="30" customHeight="1" thickTop="1" x14ac:dyDescent="0.25">
      <c r="A23" s="256" t="s">
        <v>70</v>
      </c>
      <c r="B23" s="118">
        <v>719.3</v>
      </c>
      <c r="C23" s="118" t="s">
        <v>340</v>
      </c>
      <c r="D23" s="118">
        <v>677.4</v>
      </c>
      <c r="E23" s="118" t="s">
        <v>85</v>
      </c>
      <c r="F23" s="118" t="s">
        <v>85</v>
      </c>
      <c r="G23" s="118">
        <v>392.2</v>
      </c>
      <c r="H23" s="118" t="s">
        <v>85</v>
      </c>
      <c r="I23" s="118" t="s">
        <v>85</v>
      </c>
      <c r="J23" s="118" t="s">
        <v>85</v>
      </c>
      <c r="K23" s="118" t="s">
        <v>85</v>
      </c>
      <c r="L23" s="118" t="s">
        <v>177</v>
      </c>
      <c r="M23" s="68" t="s">
        <v>246</v>
      </c>
    </row>
    <row r="24" spans="1:21" ht="30" customHeight="1" x14ac:dyDescent="0.25">
      <c r="A24" s="257" t="s">
        <v>86</v>
      </c>
      <c r="B24" s="118">
        <v>366.4</v>
      </c>
      <c r="C24" s="118" t="s">
        <v>341</v>
      </c>
      <c r="D24" s="118">
        <v>385.2</v>
      </c>
      <c r="E24" s="118" t="s">
        <v>85</v>
      </c>
      <c r="F24" s="118" t="s">
        <v>85</v>
      </c>
      <c r="G24" s="118">
        <v>280.39999999999998</v>
      </c>
      <c r="H24" s="118" t="s">
        <v>85</v>
      </c>
      <c r="I24" s="118" t="s">
        <v>85</v>
      </c>
      <c r="J24" s="118" t="s">
        <v>85</v>
      </c>
      <c r="K24" s="118" t="s">
        <v>85</v>
      </c>
      <c r="L24" s="118" t="s">
        <v>177</v>
      </c>
      <c r="M24" s="294" t="s">
        <v>247</v>
      </c>
    </row>
    <row r="25" spans="1:21" ht="30" customHeight="1" thickBot="1" x14ac:dyDescent="0.3">
      <c r="A25" s="258" t="s">
        <v>176</v>
      </c>
      <c r="B25" s="11">
        <v>545.79999999999995</v>
      </c>
      <c r="C25" s="11" t="s">
        <v>342</v>
      </c>
      <c r="D25" s="11">
        <v>677.1</v>
      </c>
      <c r="E25" s="11" t="s">
        <v>85</v>
      </c>
      <c r="F25" s="11" t="s">
        <v>85</v>
      </c>
      <c r="G25" s="11">
        <v>344.4</v>
      </c>
      <c r="H25" s="11" t="s">
        <v>85</v>
      </c>
      <c r="I25" s="11" t="s">
        <v>85</v>
      </c>
      <c r="J25" s="11" t="s">
        <v>85</v>
      </c>
      <c r="K25" s="11" t="s">
        <v>85</v>
      </c>
      <c r="L25" s="11" t="s">
        <v>177</v>
      </c>
      <c r="M25" s="295" t="s">
        <v>245</v>
      </c>
    </row>
    <row r="26" spans="1:21" ht="3" customHeight="1" thickTop="1" x14ac:dyDescent="0.25">
      <c r="A26" s="62"/>
      <c r="B26" s="18"/>
      <c r="C26" s="18"/>
      <c r="D26" s="18"/>
      <c r="E26" s="18"/>
      <c r="F26" s="18"/>
      <c r="G26" s="19"/>
      <c r="H26" s="19"/>
      <c r="I26" s="19"/>
      <c r="J26" s="19"/>
      <c r="K26" s="19"/>
      <c r="L26" s="19"/>
    </row>
    <row r="27" spans="1:21" ht="15.75" customHeight="1" x14ac:dyDescent="0.25">
      <c r="A27" s="459" t="s">
        <v>349</v>
      </c>
      <c r="B27" s="459"/>
      <c r="C27" s="369"/>
      <c r="D27" s="369"/>
      <c r="E27" s="369"/>
      <c r="F27" s="369"/>
      <c r="G27" s="359"/>
      <c r="H27" s="359"/>
      <c r="I27" s="359"/>
      <c r="J27" s="359"/>
      <c r="K27" s="348"/>
      <c r="L27" s="348"/>
      <c r="M27" s="341" t="s">
        <v>208</v>
      </c>
      <c r="N27" s="35"/>
      <c r="O27" s="35"/>
    </row>
    <row r="28" spans="1:21" ht="15.75" customHeight="1" x14ac:dyDescent="0.25">
      <c r="A28" s="356" t="s">
        <v>178</v>
      </c>
      <c r="B28" s="356"/>
      <c r="C28" s="369"/>
      <c r="D28" s="369"/>
      <c r="E28" s="369"/>
      <c r="F28" s="369"/>
      <c r="G28" s="359"/>
      <c r="H28" s="359"/>
      <c r="I28" s="359"/>
      <c r="J28" s="359"/>
      <c r="K28" s="462" t="s">
        <v>276</v>
      </c>
      <c r="L28" s="462"/>
      <c r="M28" s="462"/>
      <c r="N28" s="35"/>
      <c r="O28" s="35"/>
    </row>
    <row r="29" spans="1:21" ht="20.25" customHeight="1" x14ac:dyDescent="0.25">
      <c r="A29" s="395" t="s">
        <v>105</v>
      </c>
      <c r="B29" s="395"/>
      <c r="C29" s="395"/>
      <c r="D29" s="395"/>
      <c r="E29" s="395"/>
      <c r="F29" s="395"/>
      <c r="G29" s="461" t="s">
        <v>255</v>
      </c>
      <c r="H29" s="461"/>
      <c r="I29" s="461"/>
      <c r="J29" s="461"/>
      <c r="K29" s="461"/>
      <c r="L29" s="461"/>
      <c r="M29" s="461"/>
    </row>
    <row r="30" spans="1:21" ht="33" customHeight="1" x14ac:dyDescent="0.25">
      <c r="A30" s="460" t="s">
        <v>339</v>
      </c>
      <c r="B30" s="460"/>
      <c r="C30" s="460"/>
      <c r="D30" s="460"/>
      <c r="E30" s="460"/>
      <c r="F30" s="460"/>
      <c r="G30" s="461" t="s">
        <v>343</v>
      </c>
      <c r="H30" s="461"/>
      <c r="I30" s="461"/>
      <c r="J30" s="461"/>
      <c r="K30" s="461"/>
      <c r="L30" s="461"/>
      <c r="M30" s="461"/>
    </row>
    <row r="31" spans="1:21" ht="9" customHeight="1" x14ac:dyDescent="0.25">
      <c r="A31" s="213"/>
      <c r="B31" s="213"/>
      <c r="C31" s="213"/>
      <c r="D31" s="213"/>
      <c r="E31" s="213"/>
      <c r="F31" s="213"/>
      <c r="G31" s="360"/>
      <c r="H31" s="360"/>
      <c r="I31" s="360"/>
      <c r="J31" s="360"/>
      <c r="K31" s="361"/>
      <c r="L31" s="361"/>
      <c r="M31" s="362"/>
    </row>
    <row r="32" spans="1:21" ht="27.75" customHeight="1" x14ac:dyDescent="0.25">
      <c r="A32" s="395" t="s">
        <v>362</v>
      </c>
      <c r="B32" s="395"/>
      <c r="C32" s="395"/>
      <c r="D32" s="395"/>
      <c r="E32" s="395"/>
      <c r="F32" s="395"/>
      <c r="G32" s="484" t="s">
        <v>201</v>
      </c>
      <c r="H32" s="484"/>
      <c r="I32" s="484"/>
      <c r="J32" s="484"/>
      <c r="K32" s="484"/>
      <c r="L32" s="484"/>
      <c r="M32" s="484"/>
      <c r="N32" s="317"/>
      <c r="O32" s="317"/>
      <c r="P32" s="317"/>
      <c r="Q32" s="317"/>
      <c r="R32" s="317"/>
      <c r="S32" s="317"/>
      <c r="T32" s="317"/>
      <c r="U32" s="317"/>
    </row>
    <row r="33" spans="1:16" ht="14.25" customHeight="1" x14ac:dyDescent="0.25">
      <c r="A33" s="395"/>
      <c r="B33" s="395"/>
      <c r="C33" s="395"/>
      <c r="D33" s="395"/>
      <c r="E33" s="355"/>
      <c r="F33" s="355"/>
      <c r="G33" s="363"/>
      <c r="H33" s="363"/>
      <c r="I33" s="406"/>
      <c r="J33" s="406"/>
      <c r="K33" s="406"/>
      <c r="L33" s="406"/>
      <c r="M33" s="406"/>
      <c r="N33" s="300"/>
      <c r="O33" s="300"/>
      <c r="P33" s="300"/>
    </row>
    <row r="34" spans="1:16" ht="14.25" customHeight="1" x14ac:dyDescent="0.25">
      <c r="A34" s="340"/>
      <c r="B34" s="340"/>
      <c r="C34" s="340"/>
      <c r="D34" s="340"/>
      <c r="E34" s="340"/>
      <c r="F34" s="340"/>
      <c r="G34" s="363"/>
      <c r="H34" s="363"/>
      <c r="I34" s="341"/>
      <c r="J34" s="341"/>
      <c r="K34" s="341"/>
      <c r="L34" s="341"/>
      <c r="M34" s="341"/>
      <c r="N34" s="300"/>
      <c r="O34" s="300"/>
      <c r="P34" s="300"/>
    </row>
    <row r="35" spans="1:16" ht="14.25" customHeight="1" x14ac:dyDescent="0.25">
      <c r="A35" s="340"/>
      <c r="B35" s="340"/>
      <c r="C35" s="340"/>
      <c r="D35" s="340"/>
      <c r="E35" s="340"/>
      <c r="F35" s="340"/>
      <c r="G35" s="349"/>
      <c r="H35" s="349"/>
      <c r="I35" s="341"/>
      <c r="J35" s="341"/>
      <c r="K35" s="341"/>
      <c r="L35" s="341"/>
      <c r="M35" s="341"/>
      <c r="N35" s="300"/>
      <c r="O35" s="300"/>
      <c r="P35" s="300"/>
    </row>
    <row r="36" spans="1:16" ht="14.25" customHeight="1" x14ac:dyDescent="0.25">
      <c r="A36" s="340"/>
      <c r="B36" s="340"/>
      <c r="C36" s="340"/>
      <c r="D36" s="340"/>
      <c r="E36" s="340"/>
      <c r="F36" s="340"/>
      <c r="G36" s="349"/>
      <c r="H36" s="349"/>
      <c r="I36" s="341"/>
      <c r="J36" s="341"/>
      <c r="K36" s="341"/>
      <c r="L36" s="341"/>
      <c r="M36" s="341"/>
      <c r="N36" s="300"/>
      <c r="O36" s="300"/>
      <c r="P36" s="300"/>
    </row>
    <row r="37" spans="1:16" ht="14.25" customHeight="1" x14ac:dyDescent="0.25">
      <c r="A37" s="340"/>
      <c r="B37" s="340"/>
      <c r="C37" s="340"/>
      <c r="D37" s="340"/>
      <c r="E37" s="340"/>
      <c r="F37" s="340"/>
      <c r="G37" s="349"/>
      <c r="H37" s="349"/>
      <c r="I37" s="341"/>
      <c r="J37" s="341"/>
      <c r="K37" s="341"/>
      <c r="L37" s="341"/>
      <c r="M37" s="341"/>
      <c r="N37" s="300"/>
      <c r="O37" s="300"/>
      <c r="P37" s="300"/>
    </row>
    <row r="38" spans="1:16" ht="14.25" customHeight="1" x14ac:dyDescent="0.25">
      <c r="A38" s="340"/>
      <c r="B38" s="340"/>
      <c r="C38" s="340"/>
      <c r="D38" s="340"/>
      <c r="E38" s="340"/>
      <c r="F38" s="340"/>
      <c r="G38" s="349"/>
      <c r="H38" s="349"/>
      <c r="I38" s="341"/>
      <c r="J38" s="341"/>
      <c r="K38" s="341"/>
      <c r="L38" s="341"/>
      <c r="M38" s="341"/>
      <c r="N38" s="300"/>
      <c r="O38" s="300"/>
      <c r="P38" s="300"/>
    </row>
    <row r="39" spans="1:16" ht="14.25" customHeight="1" x14ac:dyDescent="0.25">
      <c r="A39" s="340"/>
      <c r="B39" s="340"/>
      <c r="C39" s="340"/>
      <c r="D39" s="340"/>
      <c r="E39" s="340"/>
      <c r="F39" s="340"/>
      <c r="G39" s="349"/>
      <c r="H39" s="349"/>
      <c r="I39" s="341"/>
      <c r="J39" s="341"/>
      <c r="K39" s="341"/>
      <c r="L39" s="341"/>
      <c r="M39" s="341"/>
      <c r="N39" s="300"/>
      <c r="O39" s="300"/>
      <c r="P39" s="300"/>
    </row>
    <row r="40" spans="1:16" ht="14.25" customHeight="1" x14ac:dyDescent="0.25">
      <c r="A40" s="340"/>
      <c r="B40" s="340"/>
      <c r="C40" s="340"/>
      <c r="D40" s="340"/>
      <c r="E40" s="340"/>
      <c r="F40" s="340"/>
      <c r="G40" s="349"/>
      <c r="H40" s="349"/>
      <c r="I40" s="341"/>
      <c r="J40" s="341"/>
      <c r="K40" s="341"/>
      <c r="L40" s="341"/>
      <c r="M40" s="341"/>
      <c r="N40" s="300"/>
      <c r="O40" s="300"/>
      <c r="P40" s="300"/>
    </row>
    <row r="41" spans="1:16" ht="6" customHeight="1" x14ac:dyDescent="0.25">
      <c r="A41" s="96"/>
      <c r="B41" s="96"/>
      <c r="C41" s="94"/>
      <c r="D41" s="94"/>
      <c r="E41" s="94"/>
      <c r="F41" s="94"/>
      <c r="G41" s="94"/>
      <c r="H41" s="94"/>
      <c r="I41" s="95"/>
      <c r="J41" s="94"/>
      <c r="K41" s="57"/>
      <c r="L41" s="57"/>
    </row>
    <row r="42" spans="1:16" ht="18" customHeight="1" x14ac:dyDescent="0.25">
      <c r="A42" s="380" t="s">
        <v>345</v>
      </c>
      <c r="B42" s="380"/>
      <c r="C42" s="380"/>
      <c r="D42" s="380"/>
      <c r="E42" s="119"/>
      <c r="F42" s="119"/>
      <c r="G42" s="189">
        <v>18</v>
      </c>
      <c r="H42" s="189"/>
      <c r="I42" s="189"/>
      <c r="J42" s="447" t="s">
        <v>179</v>
      </c>
      <c r="K42" s="447"/>
      <c r="L42" s="447"/>
      <c r="M42" s="447"/>
    </row>
  </sheetData>
  <mergeCells count="19">
    <mergeCell ref="A1:M1"/>
    <mergeCell ref="B4:L4"/>
    <mergeCell ref="B5:L5"/>
    <mergeCell ref="A2:M2"/>
    <mergeCell ref="F3:G3"/>
    <mergeCell ref="A42:D42"/>
    <mergeCell ref="A4:A6"/>
    <mergeCell ref="A32:F32"/>
    <mergeCell ref="A33:D33"/>
    <mergeCell ref="J42:M42"/>
    <mergeCell ref="M4:M6"/>
    <mergeCell ref="A27:B27"/>
    <mergeCell ref="A29:F29"/>
    <mergeCell ref="A30:F30"/>
    <mergeCell ref="G32:M32"/>
    <mergeCell ref="I33:M33"/>
    <mergeCell ref="G29:M29"/>
    <mergeCell ref="G30:M30"/>
    <mergeCell ref="K28:M28"/>
  </mergeCells>
  <printOptions horizontalCentered="1"/>
  <pageMargins left="0.45866141700000002" right="0.45866141700000002" top="0.59055118110236204" bottom="0.118110236220472" header="0.31496062992126" footer="0.31496062992126"/>
  <pageSetup paperSize="9" scale="82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52"/>
  <sheetViews>
    <sheetView rightToLeft="1" view="pageBreakPreview" zoomScaleSheetLayoutView="100" workbookViewId="0">
      <selection activeCell="A41" sqref="A41:D41"/>
    </sheetView>
  </sheetViews>
  <sheetFormatPr defaultColWidth="9" defaultRowHeight="15.75" x14ac:dyDescent="0.25"/>
  <cols>
    <col min="1" max="1" width="8.375" style="59" customWidth="1"/>
    <col min="2" max="2" width="7.875" style="54" customWidth="1"/>
    <col min="3" max="3" width="8.625" style="54" customWidth="1"/>
    <col min="4" max="4" width="0.75" style="54" customWidth="1"/>
    <col min="5" max="5" width="8.25" style="54" customWidth="1"/>
    <col min="6" max="6" width="8.625" style="54" customWidth="1"/>
    <col min="7" max="7" width="0.75" style="54" customWidth="1"/>
    <col min="8" max="8" width="8.5" style="54" customWidth="1"/>
    <col min="9" max="9" width="8.625" style="54" customWidth="1"/>
    <col min="10" max="10" width="0.75" style="54" customWidth="1"/>
    <col min="11" max="11" width="8.5" style="59" customWidth="1"/>
    <col min="12" max="12" width="8.625" style="54" customWidth="1"/>
    <col min="13" max="13" width="10.75" style="54" customWidth="1"/>
    <col min="14" max="16384" width="9" style="54"/>
  </cols>
  <sheetData>
    <row r="1" spans="1:27" ht="29.25" customHeight="1" x14ac:dyDescent="0.25">
      <c r="A1" s="394" t="s">
        <v>170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27" ht="29.25" customHeight="1" x14ac:dyDescent="0.25">
      <c r="A2" s="411" t="s">
        <v>259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</row>
    <row r="3" spans="1:27" ht="23.25" customHeight="1" thickBot="1" x14ac:dyDescent="0.3">
      <c r="A3" s="97" t="s">
        <v>120</v>
      </c>
      <c r="B3" s="95"/>
      <c r="C3" s="99"/>
      <c r="D3" s="99"/>
      <c r="E3" s="350"/>
      <c r="F3" s="354" t="s">
        <v>160</v>
      </c>
      <c r="G3" s="350"/>
      <c r="H3" s="352" t="s">
        <v>258</v>
      </c>
      <c r="I3" s="95"/>
      <c r="J3" s="95"/>
      <c r="K3" s="98"/>
      <c r="L3" s="259"/>
      <c r="M3" s="287" t="s">
        <v>214</v>
      </c>
    </row>
    <row r="4" spans="1:27" ht="30.75" customHeight="1" thickTop="1" x14ac:dyDescent="0.25">
      <c r="A4" s="471" t="s">
        <v>35</v>
      </c>
      <c r="B4" s="456" t="s">
        <v>51</v>
      </c>
      <c r="C4" s="458"/>
      <c r="D4" s="473"/>
      <c r="E4" s="456" t="s">
        <v>22</v>
      </c>
      <c r="F4" s="458"/>
      <c r="G4" s="473"/>
      <c r="H4" s="456" t="s">
        <v>52</v>
      </c>
      <c r="I4" s="458"/>
      <c r="J4" s="473"/>
      <c r="K4" s="456" t="s">
        <v>31</v>
      </c>
      <c r="L4" s="458"/>
      <c r="M4" s="469" t="s">
        <v>183</v>
      </c>
    </row>
    <row r="5" spans="1:27" ht="30.75" customHeight="1" x14ac:dyDescent="0.25">
      <c r="A5" s="410"/>
      <c r="B5" s="401" t="s">
        <v>229</v>
      </c>
      <c r="C5" s="401"/>
      <c r="D5" s="474"/>
      <c r="E5" s="401" t="s">
        <v>228</v>
      </c>
      <c r="F5" s="401"/>
      <c r="G5" s="474"/>
      <c r="H5" s="401" t="s">
        <v>227</v>
      </c>
      <c r="I5" s="401"/>
      <c r="J5" s="474"/>
      <c r="K5" s="401" t="s">
        <v>226</v>
      </c>
      <c r="L5" s="401"/>
      <c r="M5" s="418"/>
      <c r="Q5" s="465"/>
      <c r="R5" s="465"/>
      <c r="S5" s="302"/>
      <c r="T5" s="465"/>
      <c r="U5" s="465"/>
      <c r="V5" s="302"/>
      <c r="W5" s="465"/>
      <c r="X5" s="465"/>
      <c r="Y5" s="302"/>
      <c r="Z5" s="465"/>
      <c r="AA5" s="465"/>
    </row>
    <row r="6" spans="1:27" ht="30.75" customHeight="1" x14ac:dyDescent="0.25">
      <c r="A6" s="410"/>
      <c r="B6" s="467">
        <v>2022</v>
      </c>
      <c r="C6" s="371" t="s">
        <v>90</v>
      </c>
      <c r="D6" s="474"/>
      <c r="E6" s="467">
        <v>2022</v>
      </c>
      <c r="F6" s="371" t="s">
        <v>90</v>
      </c>
      <c r="G6" s="474"/>
      <c r="H6" s="467">
        <v>2022</v>
      </c>
      <c r="I6" s="371" t="s">
        <v>90</v>
      </c>
      <c r="J6" s="474"/>
      <c r="K6" s="467">
        <v>2022</v>
      </c>
      <c r="L6" s="371" t="s">
        <v>90</v>
      </c>
      <c r="M6" s="418"/>
      <c r="R6" s="261"/>
    </row>
    <row r="7" spans="1:27" ht="29.25" customHeight="1" x14ac:dyDescent="0.25">
      <c r="A7" s="472"/>
      <c r="B7" s="468"/>
      <c r="C7" s="370" t="s">
        <v>350</v>
      </c>
      <c r="D7" s="475"/>
      <c r="E7" s="468"/>
      <c r="F7" s="370" t="s">
        <v>350</v>
      </c>
      <c r="G7" s="475"/>
      <c r="H7" s="468"/>
      <c r="I7" s="370" t="s">
        <v>350</v>
      </c>
      <c r="J7" s="475"/>
      <c r="K7" s="468"/>
      <c r="L7" s="370" t="s">
        <v>350</v>
      </c>
      <c r="M7" s="470"/>
      <c r="R7" s="232"/>
    </row>
    <row r="8" spans="1:27" ht="24.95" customHeight="1" x14ac:dyDescent="0.25">
      <c r="A8" s="260" t="s">
        <v>41</v>
      </c>
      <c r="B8" s="39">
        <v>1020.4</v>
      </c>
      <c r="C8" s="39">
        <v>1021.1</v>
      </c>
      <c r="D8" s="39"/>
      <c r="E8" s="39">
        <v>1019.4</v>
      </c>
      <c r="F8" s="39">
        <v>1020.3</v>
      </c>
      <c r="G8" s="123"/>
      <c r="H8" s="40" t="s">
        <v>85</v>
      </c>
      <c r="I8" s="39">
        <v>1019.8</v>
      </c>
      <c r="J8" s="39"/>
      <c r="K8" s="39">
        <v>1019.1</v>
      </c>
      <c r="L8" s="39">
        <v>1019.3</v>
      </c>
      <c r="M8" s="292" t="s">
        <v>188</v>
      </c>
      <c r="N8" s="60"/>
      <c r="O8" s="60"/>
    </row>
    <row r="9" spans="1:27" ht="24.95" customHeight="1" x14ac:dyDescent="0.25">
      <c r="A9" s="235" t="s">
        <v>42</v>
      </c>
      <c r="B9" s="40">
        <v>1018.4</v>
      </c>
      <c r="C9" s="40">
        <v>1018.9</v>
      </c>
      <c r="D9" s="40"/>
      <c r="E9" s="40">
        <v>1017</v>
      </c>
      <c r="F9" s="40">
        <v>1017.9</v>
      </c>
      <c r="G9" s="40"/>
      <c r="H9" s="40" t="s">
        <v>85</v>
      </c>
      <c r="I9" s="40">
        <v>1017.8</v>
      </c>
      <c r="J9" s="40"/>
      <c r="K9" s="40">
        <v>1016.8</v>
      </c>
      <c r="L9" s="40">
        <v>1017.4</v>
      </c>
      <c r="M9" s="293" t="s">
        <v>189</v>
      </c>
    </row>
    <row r="10" spans="1:27" ht="24.95" customHeight="1" x14ac:dyDescent="0.25">
      <c r="A10" s="235" t="s">
        <v>43</v>
      </c>
      <c r="B10" s="40">
        <v>1016.8</v>
      </c>
      <c r="C10" s="40">
        <v>1015.6</v>
      </c>
      <c r="D10" s="40"/>
      <c r="E10" s="40">
        <v>1015.9</v>
      </c>
      <c r="F10" s="40">
        <v>1014.9</v>
      </c>
      <c r="G10" s="40"/>
      <c r="H10" s="40" t="s">
        <v>85</v>
      </c>
      <c r="I10" s="40">
        <v>1014.7</v>
      </c>
      <c r="J10" s="40"/>
      <c r="K10" s="40">
        <v>1015</v>
      </c>
      <c r="L10" s="40">
        <v>1014.2</v>
      </c>
      <c r="M10" s="293" t="s">
        <v>190</v>
      </c>
    </row>
    <row r="11" spans="1:27" ht="24.95" customHeight="1" x14ac:dyDescent="0.25">
      <c r="A11" s="235" t="s">
        <v>44</v>
      </c>
      <c r="B11" s="40">
        <v>1011.5</v>
      </c>
      <c r="C11" s="40">
        <v>1012.7</v>
      </c>
      <c r="D11" s="40"/>
      <c r="E11" s="40">
        <v>1011</v>
      </c>
      <c r="F11" s="40">
        <v>1011.7</v>
      </c>
      <c r="G11" s="40"/>
      <c r="H11" s="40" t="s">
        <v>85</v>
      </c>
      <c r="I11" s="40">
        <v>1011.6</v>
      </c>
      <c r="J11" s="40"/>
      <c r="K11" s="40">
        <v>1009.9</v>
      </c>
      <c r="L11" s="40">
        <v>1011.2</v>
      </c>
      <c r="M11" s="293" t="s">
        <v>191</v>
      </c>
    </row>
    <row r="12" spans="1:27" ht="24.95" customHeight="1" x14ac:dyDescent="0.25">
      <c r="A12" s="235" t="s">
        <v>45</v>
      </c>
      <c r="B12" s="40">
        <v>1009.5</v>
      </c>
      <c r="C12" s="40">
        <v>1009.3</v>
      </c>
      <c r="D12" s="40"/>
      <c r="E12" s="40">
        <v>1009.1</v>
      </c>
      <c r="F12" s="40">
        <v>1008.5</v>
      </c>
      <c r="G12" s="40"/>
      <c r="H12" s="40" t="s">
        <v>85</v>
      </c>
      <c r="I12" s="40">
        <v>1007.6</v>
      </c>
      <c r="J12" s="40"/>
      <c r="K12" s="40">
        <v>1007.7</v>
      </c>
      <c r="L12" s="40">
        <v>1007.1</v>
      </c>
      <c r="M12" s="293" t="s">
        <v>192</v>
      </c>
    </row>
    <row r="13" spans="1:27" ht="24.95" customHeight="1" x14ac:dyDescent="0.25">
      <c r="A13" s="235" t="s">
        <v>46</v>
      </c>
      <c r="B13" s="40">
        <v>1003.2</v>
      </c>
      <c r="C13" s="40">
        <v>1003.7</v>
      </c>
      <c r="D13" s="40"/>
      <c r="E13" s="40">
        <v>1002.8</v>
      </c>
      <c r="F13" s="40">
        <v>1003.6</v>
      </c>
      <c r="G13" s="40"/>
      <c r="H13" s="40" t="s">
        <v>85</v>
      </c>
      <c r="I13" s="40">
        <v>1005.2</v>
      </c>
      <c r="J13" s="40"/>
      <c r="K13" s="40">
        <v>1000.7</v>
      </c>
      <c r="L13" s="40">
        <v>1001.2</v>
      </c>
      <c r="M13" s="293" t="s">
        <v>193</v>
      </c>
    </row>
    <row r="14" spans="1:27" ht="24.95" customHeight="1" x14ac:dyDescent="0.25">
      <c r="A14" s="235" t="s">
        <v>47</v>
      </c>
      <c r="B14" s="40">
        <v>999</v>
      </c>
      <c r="C14" s="40">
        <v>1000.1</v>
      </c>
      <c r="D14" s="40"/>
      <c r="E14" s="40">
        <v>999.1</v>
      </c>
      <c r="F14" s="40">
        <v>999.5</v>
      </c>
      <c r="G14" s="40"/>
      <c r="H14" s="40" t="s">
        <v>85</v>
      </c>
      <c r="I14" s="40">
        <v>1001.8</v>
      </c>
      <c r="J14" s="40"/>
      <c r="K14" s="40">
        <v>996.9</v>
      </c>
      <c r="L14" s="40">
        <v>997.4</v>
      </c>
      <c r="M14" s="293" t="s">
        <v>194</v>
      </c>
    </row>
    <row r="15" spans="1:27" ht="24.95" customHeight="1" x14ac:dyDescent="0.25">
      <c r="A15" s="235" t="s">
        <v>48</v>
      </c>
      <c r="B15" s="40">
        <v>1001.4</v>
      </c>
      <c r="C15" s="40">
        <v>1001.4</v>
      </c>
      <c r="D15" s="40"/>
      <c r="E15" s="40">
        <v>1000.9</v>
      </c>
      <c r="F15" s="40">
        <v>1001.2</v>
      </c>
      <c r="G15" s="40"/>
      <c r="H15" s="40" t="s">
        <v>85</v>
      </c>
      <c r="I15" s="40">
        <v>1003.1</v>
      </c>
      <c r="J15" s="40"/>
      <c r="K15" s="40">
        <v>998.6</v>
      </c>
      <c r="L15" s="40">
        <v>999.2</v>
      </c>
      <c r="M15" s="293" t="s">
        <v>195</v>
      </c>
    </row>
    <row r="16" spans="1:27" ht="24.95" customHeight="1" x14ac:dyDescent="0.25">
      <c r="A16" s="235" t="s">
        <v>49</v>
      </c>
      <c r="B16" s="40">
        <v>1006.6</v>
      </c>
      <c r="C16" s="40">
        <v>1008.1</v>
      </c>
      <c r="D16" s="40"/>
      <c r="E16" s="40">
        <v>1005.9</v>
      </c>
      <c r="F16" s="40">
        <v>1007.2</v>
      </c>
      <c r="G16" s="40"/>
      <c r="H16" s="40" t="s">
        <v>85</v>
      </c>
      <c r="I16" s="40">
        <v>1008.3</v>
      </c>
      <c r="J16" s="40"/>
      <c r="K16" s="40">
        <v>1004.7</v>
      </c>
      <c r="L16" s="40">
        <v>1005.2</v>
      </c>
      <c r="M16" s="293" t="s">
        <v>196</v>
      </c>
    </row>
    <row r="17" spans="1:17" ht="24.95" customHeight="1" x14ac:dyDescent="0.25">
      <c r="A17" s="235" t="s">
        <v>93</v>
      </c>
      <c r="B17" s="40">
        <v>1014</v>
      </c>
      <c r="C17" s="40">
        <v>1014.4</v>
      </c>
      <c r="D17" s="40"/>
      <c r="E17" s="40">
        <v>1012.5</v>
      </c>
      <c r="F17" s="40">
        <v>1013.6</v>
      </c>
      <c r="G17" s="40"/>
      <c r="H17" s="40" t="s">
        <v>85</v>
      </c>
      <c r="I17" s="40">
        <v>1013.8</v>
      </c>
      <c r="J17" s="40"/>
      <c r="K17" s="40">
        <v>1012</v>
      </c>
      <c r="L17" s="40">
        <v>1012.3</v>
      </c>
      <c r="M17" s="294" t="s">
        <v>199</v>
      </c>
    </row>
    <row r="18" spans="1:17" ht="24.95" customHeight="1" x14ac:dyDescent="0.25">
      <c r="A18" s="235" t="s">
        <v>50</v>
      </c>
      <c r="B18" s="40">
        <v>1019</v>
      </c>
      <c r="C18" s="40">
        <v>1019.3</v>
      </c>
      <c r="D18" s="40"/>
      <c r="E18" s="40">
        <v>1017.6</v>
      </c>
      <c r="F18" s="40">
        <v>1018.3</v>
      </c>
      <c r="G18" s="40"/>
      <c r="H18" s="40" t="s">
        <v>85</v>
      </c>
      <c r="I18" s="40">
        <v>1018.5</v>
      </c>
      <c r="J18" s="40"/>
      <c r="K18" s="40">
        <v>1016.4</v>
      </c>
      <c r="L18" s="40">
        <v>1017</v>
      </c>
      <c r="M18" s="294" t="s">
        <v>197</v>
      </c>
    </row>
    <row r="19" spans="1:17" ht="24.95" customHeight="1" thickBot="1" x14ac:dyDescent="0.3">
      <c r="A19" s="236" t="s">
        <v>94</v>
      </c>
      <c r="B19" s="41">
        <v>1021.8</v>
      </c>
      <c r="C19" s="41">
        <v>1020.7</v>
      </c>
      <c r="D19" s="41"/>
      <c r="E19" s="41">
        <v>1020.2</v>
      </c>
      <c r="F19" s="41">
        <v>1020.3</v>
      </c>
      <c r="G19" s="41"/>
      <c r="H19" s="41" t="s">
        <v>85</v>
      </c>
      <c r="I19" s="41">
        <v>1020</v>
      </c>
      <c r="J19" s="41"/>
      <c r="K19" s="41">
        <v>1019.4</v>
      </c>
      <c r="L19" s="41">
        <v>1019.5</v>
      </c>
      <c r="M19" s="295" t="s">
        <v>198</v>
      </c>
    </row>
    <row r="20" spans="1:17" ht="24.95" customHeight="1" thickTop="1" thickBot="1" x14ac:dyDescent="0.3">
      <c r="A20" s="237" t="s">
        <v>152</v>
      </c>
      <c r="B20" s="172">
        <f>AVERAGE(B8:B19)</f>
        <v>1011.7999999999998</v>
      </c>
      <c r="C20" s="466"/>
      <c r="D20" s="466"/>
      <c r="E20" s="172">
        <f>AVERAGE(E8:E19)</f>
        <v>1010.9500000000002</v>
      </c>
      <c r="F20" s="171"/>
      <c r="G20" s="171"/>
      <c r="H20" s="168" t="s">
        <v>85</v>
      </c>
      <c r="I20" s="171"/>
      <c r="J20" s="171"/>
      <c r="K20" s="172">
        <f>AVERAGE(K8:K19)</f>
        <v>1009.7666666666665</v>
      </c>
      <c r="L20" s="171"/>
      <c r="M20" s="296" t="s">
        <v>200</v>
      </c>
    </row>
    <row r="21" spans="1:17" ht="6" customHeight="1" thickTop="1" x14ac:dyDescent="0.25">
      <c r="A21" s="31"/>
      <c r="B21" s="2"/>
      <c r="C21" s="37"/>
      <c r="D21" s="37"/>
      <c r="E21" s="120"/>
      <c r="F21" s="120"/>
      <c r="G21" s="120"/>
      <c r="H21" s="2"/>
      <c r="I21" s="2"/>
      <c r="J21" s="2"/>
      <c r="K21" s="31"/>
      <c r="L21" s="53"/>
    </row>
    <row r="22" spans="1:17" ht="19.5" customHeight="1" x14ac:dyDescent="0.25">
      <c r="A22" s="429" t="s">
        <v>135</v>
      </c>
      <c r="B22" s="429"/>
      <c r="C22" s="219"/>
      <c r="D22" s="219"/>
      <c r="E22" s="219"/>
      <c r="F22" s="219"/>
      <c r="G22" s="219"/>
      <c r="H22" s="219"/>
      <c r="I22" s="125"/>
      <c r="J22" s="125"/>
      <c r="K22" s="125"/>
      <c r="L22" s="413" t="s">
        <v>208</v>
      </c>
      <c r="M22" s="413"/>
      <c r="N22" s="125"/>
      <c r="P22" s="35"/>
      <c r="Q22" s="35"/>
    </row>
    <row r="23" spans="1:17" ht="5.25" customHeight="1" x14ac:dyDescent="0.25">
      <c r="A23" s="210"/>
      <c r="B23" s="214"/>
      <c r="C23" s="214"/>
      <c r="D23" s="214"/>
      <c r="E23" s="214"/>
      <c r="F23" s="100"/>
      <c r="G23" s="100"/>
      <c r="H23" s="100"/>
      <c r="J23" s="317"/>
      <c r="K23" s="317"/>
      <c r="L23" s="317"/>
      <c r="N23" s="317"/>
      <c r="O23" s="317"/>
      <c r="P23" s="317"/>
      <c r="Q23" s="317"/>
    </row>
    <row r="24" spans="1:17" ht="27" customHeight="1" x14ac:dyDescent="0.25">
      <c r="A24" s="464" t="s">
        <v>147</v>
      </c>
      <c r="B24" s="464"/>
      <c r="C24" s="464"/>
      <c r="D24" s="464"/>
      <c r="E24" s="464"/>
      <c r="F24" s="481" t="s">
        <v>201</v>
      </c>
      <c r="G24" s="481"/>
      <c r="H24" s="481"/>
      <c r="I24" s="481"/>
      <c r="J24" s="481"/>
      <c r="K24" s="481"/>
      <c r="L24" s="481"/>
      <c r="M24" s="481"/>
    </row>
    <row r="25" spans="1:17" ht="20.100000000000001" customHeight="1" x14ac:dyDescent="0.25">
      <c r="A25" s="214"/>
      <c r="B25" s="214"/>
      <c r="C25" s="367"/>
      <c r="D25" s="214"/>
      <c r="E25" s="214"/>
      <c r="F25" s="214"/>
      <c r="G25" s="214"/>
      <c r="H25" s="214"/>
      <c r="I25" s="214"/>
      <c r="J25" s="214"/>
      <c r="K25" s="214"/>
      <c r="L25" s="214"/>
    </row>
    <row r="26" spans="1:17" ht="20.100000000000001" customHeight="1" x14ac:dyDescent="0.25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</row>
    <row r="27" spans="1:17" ht="15" customHeight="1" x14ac:dyDescent="0.25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</row>
    <row r="28" spans="1:17" ht="20.100000000000001" customHeight="1" x14ac:dyDescent="0.25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</row>
    <row r="29" spans="1:17" ht="20.100000000000001" customHeight="1" x14ac:dyDescent="0.25">
      <c r="A29" s="21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</row>
    <row r="30" spans="1:17" ht="20.100000000000001" customHeight="1" x14ac:dyDescent="0.25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</row>
    <row r="31" spans="1:17" ht="20.100000000000001" customHeight="1" x14ac:dyDescent="0.25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</row>
    <row r="32" spans="1:17" ht="15.75" customHeight="1" x14ac:dyDescent="0.25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</row>
    <row r="33" spans="1:13" ht="20.100000000000001" customHeight="1" x14ac:dyDescent="0.25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</row>
    <row r="34" spans="1:13" ht="15.75" customHeight="1" x14ac:dyDescent="0.25">
      <c r="A34" s="101"/>
      <c r="B34" s="122"/>
      <c r="C34" s="122"/>
      <c r="D34" s="122"/>
      <c r="E34" s="122"/>
      <c r="F34" s="100"/>
      <c r="G34" s="100"/>
      <c r="H34" s="100"/>
      <c r="I34" s="102"/>
      <c r="J34" s="102"/>
      <c r="K34" s="102"/>
      <c r="L34" s="102"/>
    </row>
    <row r="35" spans="1:13" ht="15.75" customHeight="1" x14ac:dyDescent="0.25">
      <c r="A35" s="214"/>
      <c r="B35" s="214"/>
      <c r="C35" s="214"/>
      <c r="D35" s="214"/>
      <c r="E35" s="214"/>
      <c r="F35" s="100"/>
      <c r="G35" s="100"/>
      <c r="H35" s="100"/>
      <c r="I35" s="102"/>
      <c r="J35" s="102"/>
      <c r="K35" s="102"/>
      <c r="L35" s="102"/>
    </row>
    <row r="36" spans="1:13" ht="15.75" customHeight="1" x14ac:dyDescent="0.25">
      <c r="A36" s="214"/>
      <c r="B36" s="214"/>
      <c r="C36" s="214"/>
      <c r="D36" s="214"/>
      <c r="E36" s="214"/>
      <c r="F36" s="100"/>
      <c r="G36" s="100"/>
      <c r="H36" s="100"/>
      <c r="I36" s="102"/>
      <c r="J36" s="102"/>
      <c r="K36" s="102"/>
      <c r="L36" s="102"/>
    </row>
    <row r="37" spans="1:13" ht="15.75" customHeight="1" x14ac:dyDescent="0.25">
      <c r="A37" s="214"/>
      <c r="B37" s="214"/>
      <c r="C37" s="214"/>
      <c r="D37" s="214"/>
      <c r="E37" s="214"/>
      <c r="F37" s="100"/>
      <c r="G37" s="100"/>
      <c r="H37" s="100"/>
      <c r="I37" s="102"/>
      <c r="J37" s="102"/>
      <c r="K37" s="102"/>
      <c r="L37" s="102"/>
    </row>
    <row r="38" spans="1:13" ht="15.75" customHeight="1" x14ac:dyDescent="0.25">
      <c r="A38" s="214"/>
      <c r="B38" s="214"/>
      <c r="C38" s="214"/>
      <c r="D38" s="214"/>
      <c r="E38" s="214"/>
      <c r="F38" s="100"/>
      <c r="G38" s="100"/>
      <c r="H38" s="100"/>
      <c r="I38" s="102"/>
      <c r="J38" s="102"/>
      <c r="K38" s="102"/>
      <c r="L38" s="102"/>
    </row>
    <row r="39" spans="1:13" ht="17.25" customHeight="1" x14ac:dyDescent="0.25">
      <c r="A39" s="101"/>
      <c r="B39" s="122"/>
      <c r="C39" s="122"/>
      <c r="D39" s="122"/>
      <c r="E39" s="122"/>
      <c r="F39" s="100"/>
      <c r="G39" s="100"/>
      <c r="H39" s="100"/>
      <c r="I39" s="102"/>
      <c r="J39" s="102"/>
      <c r="K39" s="102"/>
      <c r="L39" s="102"/>
    </row>
    <row r="40" spans="1:13" ht="19.5" customHeight="1" x14ac:dyDescent="0.25">
      <c r="A40" s="101"/>
      <c r="B40" s="122"/>
      <c r="C40" s="122"/>
      <c r="D40" s="122"/>
      <c r="E40" s="122"/>
      <c r="F40" s="100"/>
      <c r="G40" s="100"/>
      <c r="H40" s="100"/>
      <c r="I40" s="102"/>
      <c r="J40" s="102"/>
      <c r="K40" s="102"/>
      <c r="L40" s="102"/>
    </row>
    <row r="41" spans="1:13" ht="22.5" customHeight="1" x14ac:dyDescent="0.25">
      <c r="A41" s="380" t="s">
        <v>345</v>
      </c>
      <c r="B41" s="380"/>
      <c r="C41" s="380"/>
      <c r="D41" s="380"/>
      <c r="E41" s="124"/>
      <c r="F41" s="173">
        <v>19</v>
      </c>
      <c r="G41" s="173"/>
      <c r="H41" s="173"/>
      <c r="I41" s="428" t="s">
        <v>179</v>
      </c>
      <c r="J41" s="428"/>
      <c r="K41" s="428"/>
      <c r="L41" s="428"/>
      <c r="M41" s="428"/>
    </row>
    <row r="52" spans="15:15" x14ac:dyDescent="0.25">
      <c r="O52" s="54" t="s">
        <v>179</v>
      </c>
    </row>
  </sheetData>
  <mergeCells count="30">
    <mergeCell ref="A41:D41"/>
    <mergeCell ref="I41:M41"/>
    <mergeCell ref="A1:M1"/>
    <mergeCell ref="M4:M7"/>
    <mergeCell ref="A22:B22"/>
    <mergeCell ref="A4:A7"/>
    <mergeCell ref="K4:L4"/>
    <mergeCell ref="B4:C4"/>
    <mergeCell ref="E4:F4"/>
    <mergeCell ref="D4:D7"/>
    <mergeCell ref="H4:I4"/>
    <mergeCell ref="G4:G7"/>
    <mergeCell ref="J4:J7"/>
    <mergeCell ref="A2:M2"/>
    <mergeCell ref="K6:K7"/>
    <mergeCell ref="F24:M24"/>
    <mergeCell ref="Z5:AA5"/>
    <mergeCell ref="H6:H7"/>
    <mergeCell ref="E6:E7"/>
    <mergeCell ref="B6:B7"/>
    <mergeCell ref="K5:L5"/>
    <mergeCell ref="B5:C5"/>
    <mergeCell ref="E5:F5"/>
    <mergeCell ref="H5:I5"/>
    <mergeCell ref="A24:E24"/>
    <mergeCell ref="L22:M22"/>
    <mergeCell ref="Q5:R5"/>
    <mergeCell ref="T5:U5"/>
    <mergeCell ref="W5:X5"/>
    <mergeCell ref="C20:D20"/>
  </mergeCells>
  <printOptions horizontalCentered="1"/>
  <pageMargins left="0.45866141700000002" right="0.45866141700000002" top="0.59055118110236204" bottom="0.196850393700787" header="0.31496062992126" footer="0.31496062992126"/>
  <pageSetup paperSize="9" scale="88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8"/>
  <sheetViews>
    <sheetView rightToLeft="1" view="pageBreakPreview" topLeftCell="A4" zoomScaleSheetLayoutView="100" workbookViewId="0">
      <selection activeCell="F23" sqref="F23"/>
    </sheetView>
  </sheetViews>
  <sheetFormatPr defaultColWidth="9" defaultRowHeight="15.75" x14ac:dyDescent="0.25"/>
  <cols>
    <col min="1" max="1" width="9" style="63"/>
    <col min="2" max="2" width="7.125" style="63" customWidth="1"/>
    <col min="3" max="6" width="11.625" style="59" customWidth="1"/>
    <col min="7" max="7" width="17.625" style="54" customWidth="1"/>
    <col min="8" max="16384" width="9" style="54"/>
  </cols>
  <sheetData>
    <row r="1" spans="1:20" ht="27.75" customHeight="1" x14ac:dyDescent="0.25">
      <c r="A1" s="394" t="s">
        <v>171</v>
      </c>
      <c r="B1" s="394"/>
      <c r="C1" s="394"/>
      <c r="D1" s="394"/>
      <c r="E1" s="394"/>
      <c r="F1" s="394"/>
      <c r="G1" s="394"/>
    </row>
    <row r="2" spans="1:20" ht="27.75" customHeight="1" x14ac:dyDescent="0.25">
      <c r="A2" s="411" t="s">
        <v>260</v>
      </c>
      <c r="B2" s="411"/>
      <c r="C2" s="411"/>
      <c r="D2" s="411"/>
      <c r="E2" s="411"/>
      <c r="F2" s="411"/>
      <c r="G2" s="411"/>
    </row>
    <row r="3" spans="1:20" ht="22.5" customHeight="1" thickBot="1" x14ac:dyDescent="0.3">
      <c r="A3" s="97" t="s">
        <v>121</v>
      </c>
      <c r="B3" s="97"/>
      <c r="C3" s="98"/>
      <c r="D3" s="98"/>
      <c r="E3" s="98"/>
      <c r="F3" s="98"/>
      <c r="G3" s="287" t="s">
        <v>215</v>
      </c>
    </row>
    <row r="4" spans="1:20" ht="31.5" customHeight="1" thickTop="1" x14ac:dyDescent="0.25">
      <c r="A4" s="408" t="s">
        <v>141</v>
      </c>
      <c r="B4" s="408"/>
      <c r="C4" s="382" t="s">
        <v>346</v>
      </c>
      <c r="D4" s="382"/>
      <c r="E4" s="382"/>
      <c r="F4" s="382"/>
      <c r="G4" s="416" t="s">
        <v>261</v>
      </c>
    </row>
    <row r="5" spans="1:20" ht="31.5" customHeight="1" x14ac:dyDescent="0.25">
      <c r="A5" s="409"/>
      <c r="B5" s="409"/>
      <c r="C5" s="450" t="s">
        <v>262</v>
      </c>
      <c r="D5" s="450"/>
      <c r="E5" s="450"/>
      <c r="F5" s="450"/>
      <c r="G5" s="417"/>
    </row>
    <row r="6" spans="1:20" ht="33" customHeight="1" x14ac:dyDescent="0.25">
      <c r="A6" s="409"/>
      <c r="B6" s="409"/>
      <c r="C6" s="342" t="s">
        <v>51</v>
      </c>
      <c r="D6" s="342" t="s">
        <v>22</v>
      </c>
      <c r="E6" s="342" t="s">
        <v>52</v>
      </c>
      <c r="F6" s="342" t="s">
        <v>31</v>
      </c>
      <c r="G6" s="417"/>
    </row>
    <row r="7" spans="1:20" ht="33" customHeight="1" x14ac:dyDescent="0.25">
      <c r="A7" s="410"/>
      <c r="B7" s="410"/>
      <c r="C7" s="344" t="s">
        <v>229</v>
      </c>
      <c r="D7" s="344" t="s">
        <v>228</v>
      </c>
      <c r="E7" s="344" t="s">
        <v>227</v>
      </c>
      <c r="F7" s="344" t="s">
        <v>226</v>
      </c>
      <c r="G7" s="417"/>
      <c r="H7" s="318"/>
      <c r="L7" s="196"/>
      <c r="M7" s="479"/>
      <c r="N7" s="480"/>
      <c r="P7" s="196"/>
    </row>
    <row r="8" spans="1:20" ht="35.1" customHeight="1" x14ac:dyDescent="0.25">
      <c r="A8" s="482" t="s">
        <v>54</v>
      </c>
      <c r="B8" s="482"/>
      <c r="C8" s="132">
        <v>17</v>
      </c>
      <c r="D8" s="192">
        <v>5</v>
      </c>
      <c r="E8" s="123" t="s">
        <v>85</v>
      </c>
      <c r="F8" s="192">
        <v>13</v>
      </c>
      <c r="G8" s="323" t="s">
        <v>263</v>
      </c>
      <c r="H8" s="312"/>
      <c r="J8" s="465"/>
      <c r="K8" s="465"/>
      <c r="L8" s="302"/>
      <c r="M8" s="465"/>
      <c r="N8" s="465"/>
      <c r="O8" s="302"/>
      <c r="P8" s="465"/>
      <c r="Q8" s="465"/>
      <c r="R8" s="302"/>
      <c r="S8" s="465"/>
      <c r="T8" s="465"/>
    </row>
    <row r="9" spans="1:20" ht="35.1" customHeight="1" x14ac:dyDescent="0.25">
      <c r="A9" s="483" t="s">
        <v>55</v>
      </c>
      <c r="B9" s="483"/>
      <c r="C9" s="42">
        <v>158</v>
      </c>
      <c r="D9" s="139">
        <v>129</v>
      </c>
      <c r="E9" s="40" t="s">
        <v>85</v>
      </c>
      <c r="F9" s="139">
        <v>98</v>
      </c>
      <c r="G9" s="313" t="s">
        <v>264</v>
      </c>
      <c r="H9" s="312"/>
      <c r="L9" s="196"/>
      <c r="M9" s="479"/>
      <c r="N9" s="480"/>
      <c r="P9" s="196"/>
    </row>
    <row r="10" spans="1:20" ht="35.1" customHeight="1" x14ac:dyDescent="0.25">
      <c r="A10" s="483" t="s">
        <v>56</v>
      </c>
      <c r="B10" s="483"/>
      <c r="C10" s="42">
        <v>190</v>
      </c>
      <c r="D10" s="139">
        <v>231</v>
      </c>
      <c r="E10" s="40" t="s">
        <v>85</v>
      </c>
      <c r="F10" s="139">
        <v>254</v>
      </c>
      <c r="G10" s="313" t="s">
        <v>265</v>
      </c>
      <c r="H10" s="312"/>
      <c r="L10" s="196"/>
      <c r="M10" s="479"/>
      <c r="N10" s="480"/>
      <c r="P10" s="196"/>
    </row>
    <row r="11" spans="1:20" ht="35.1" customHeight="1" x14ac:dyDescent="0.25">
      <c r="A11" s="483" t="s">
        <v>57</v>
      </c>
      <c r="B11" s="483"/>
      <c r="C11" s="42">
        <v>1</v>
      </c>
      <c r="D11" s="139">
        <v>24</v>
      </c>
      <c r="E11" s="40" t="s">
        <v>85</v>
      </c>
      <c r="F11" s="139">
        <v>3</v>
      </c>
      <c r="G11" s="313" t="s">
        <v>266</v>
      </c>
      <c r="H11" s="312"/>
      <c r="L11" s="196"/>
      <c r="M11" s="479"/>
      <c r="N11" s="480"/>
      <c r="P11" s="196"/>
    </row>
    <row r="12" spans="1:20" ht="35.1" customHeight="1" x14ac:dyDescent="0.25">
      <c r="A12" s="483" t="s">
        <v>58</v>
      </c>
      <c r="B12" s="483"/>
      <c r="C12" s="42">
        <v>20</v>
      </c>
      <c r="D12" s="139">
        <v>12</v>
      </c>
      <c r="E12" s="40" t="s">
        <v>85</v>
      </c>
      <c r="F12" s="139">
        <v>13</v>
      </c>
      <c r="G12" s="313" t="s">
        <v>267</v>
      </c>
      <c r="H12" s="312"/>
      <c r="L12" s="196"/>
      <c r="M12" s="479"/>
      <c r="N12" s="480"/>
      <c r="P12" s="196"/>
    </row>
    <row r="13" spans="1:20" ht="35.1" customHeight="1" x14ac:dyDescent="0.25">
      <c r="A13" s="483" t="s">
        <v>59</v>
      </c>
      <c r="B13" s="483"/>
      <c r="C13" s="42">
        <v>0</v>
      </c>
      <c r="D13" s="139">
        <v>1</v>
      </c>
      <c r="E13" s="40" t="s">
        <v>85</v>
      </c>
      <c r="F13" s="139">
        <v>0</v>
      </c>
      <c r="G13" s="313" t="s">
        <v>351</v>
      </c>
      <c r="H13" s="312"/>
      <c r="L13" s="196"/>
      <c r="M13" s="479"/>
      <c r="N13" s="480"/>
      <c r="P13" s="196"/>
    </row>
    <row r="14" spans="1:20" ht="35.1" customHeight="1" thickBot="1" x14ac:dyDescent="0.3">
      <c r="A14" s="483" t="s">
        <v>60</v>
      </c>
      <c r="B14" s="483"/>
      <c r="C14" s="42">
        <v>1</v>
      </c>
      <c r="D14" s="139">
        <v>0</v>
      </c>
      <c r="E14" s="40" t="s">
        <v>85</v>
      </c>
      <c r="F14" s="139">
        <v>0</v>
      </c>
      <c r="G14" s="313" t="s">
        <v>268</v>
      </c>
      <c r="H14" s="312"/>
      <c r="L14" s="197"/>
      <c r="M14" s="477"/>
      <c r="N14" s="478"/>
      <c r="P14" s="197"/>
    </row>
    <row r="15" spans="1:20" ht="35.1" customHeight="1" thickBot="1" x14ac:dyDescent="0.3">
      <c r="A15" s="476" t="s">
        <v>61</v>
      </c>
      <c r="B15" s="476"/>
      <c r="C15" s="43">
        <v>72</v>
      </c>
      <c r="D15" s="140">
        <v>44</v>
      </c>
      <c r="E15" s="43">
        <v>32</v>
      </c>
      <c r="F15" s="140">
        <v>26</v>
      </c>
      <c r="G15" s="315" t="s">
        <v>269</v>
      </c>
      <c r="H15" s="312"/>
      <c r="K15" s="196"/>
    </row>
    <row r="16" spans="1:20" ht="6.75" customHeight="1" thickTop="1" x14ac:dyDescent="0.25">
      <c r="A16" s="5"/>
      <c r="B16" s="5"/>
      <c r="C16" s="31"/>
      <c r="D16" s="31"/>
      <c r="E16" s="31"/>
      <c r="F16" s="31"/>
      <c r="H16" s="318"/>
      <c r="K16" s="196"/>
    </row>
    <row r="17" spans="1:11" ht="27.75" customHeight="1" x14ac:dyDescent="0.25">
      <c r="A17" s="395" t="s">
        <v>181</v>
      </c>
      <c r="B17" s="395"/>
      <c r="C17" s="395"/>
      <c r="D17" s="395"/>
      <c r="E17" s="395"/>
      <c r="F17" s="395"/>
      <c r="G17" s="324" t="s">
        <v>208</v>
      </c>
      <c r="H17" s="318"/>
      <c r="K17" s="196"/>
    </row>
    <row r="18" spans="1:11" ht="36" customHeight="1" x14ac:dyDescent="0.25">
      <c r="A18" s="395" t="s">
        <v>99</v>
      </c>
      <c r="B18" s="395"/>
      <c r="C18" s="395"/>
      <c r="D18" s="395"/>
      <c r="E18" s="484" t="s">
        <v>270</v>
      </c>
      <c r="F18" s="484"/>
      <c r="G18" s="484"/>
      <c r="K18" s="196"/>
    </row>
    <row r="19" spans="1:11" ht="27" customHeight="1" x14ac:dyDescent="0.25">
      <c r="A19" s="412" t="s">
        <v>148</v>
      </c>
      <c r="B19" s="412"/>
      <c r="C19" s="412"/>
      <c r="D19" s="412"/>
      <c r="E19" s="484" t="s">
        <v>271</v>
      </c>
      <c r="F19" s="484"/>
      <c r="G19" s="484"/>
    </row>
    <row r="20" spans="1:11" x14ac:dyDescent="0.25">
      <c r="A20" s="211"/>
      <c r="B20" s="211"/>
      <c r="C20" s="211"/>
      <c r="D20" s="211"/>
      <c r="E20" s="98"/>
      <c r="F20" s="98"/>
    </row>
    <row r="21" spans="1:11" x14ac:dyDescent="0.25">
      <c r="A21" s="211"/>
      <c r="B21" s="211"/>
      <c r="C21" s="211"/>
      <c r="D21" s="211"/>
      <c r="E21" s="98"/>
      <c r="F21" s="98"/>
    </row>
    <row r="22" spans="1:11" x14ac:dyDescent="0.25">
      <c r="A22" s="183"/>
      <c r="B22" s="183"/>
      <c r="C22" s="183"/>
      <c r="D22" s="183"/>
    </row>
    <row r="23" spans="1:11" x14ac:dyDescent="0.25">
      <c r="A23" s="183"/>
      <c r="B23" s="183"/>
      <c r="C23" s="183"/>
      <c r="D23" s="183"/>
    </row>
    <row r="24" spans="1:11" x14ac:dyDescent="0.25">
      <c r="A24" s="183"/>
      <c r="B24" s="183"/>
      <c r="C24" s="183"/>
      <c r="D24" s="183"/>
    </row>
    <row r="25" spans="1:11" x14ac:dyDescent="0.25">
      <c r="A25" s="183"/>
      <c r="B25" s="183"/>
      <c r="C25" s="183"/>
      <c r="D25" s="183"/>
    </row>
    <row r="26" spans="1:11" x14ac:dyDescent="0.25">
      <c r="A26" s="183"/>
      <c r="B26" s="183"/>
      <c r="C26" s="183"/>
      <c r="D26" s="183"/>
    </row>
    <row r="27" spans="1:11" x14ac:dyDescent="0.25">
      <c r="A27" s="183"/>
      <c r="B27" s="183"/>
      <c r="C27" s="183"/>
      <c r="D27" s="183"/>
    </row>
    <row r="28" spans="1:11" x14ac:dyDescent="0.25">
      <c r="A28" s="183"/>
      <c r="B28" s="183"/>
      <c r="C28" s="183"/>
      <c r="D28" s="183"/>
    </row>
    <row r="29" spans="1:11" x14ac:dyDescent="0.25">
      <c r="A29" s="183"/>
      <c r="B29" s="183"/>
      <c r="C29" s="183"/>
      <c r="D29" s="183"/>
    </row>
    <row r="30" spans="1:11" x14ac:dyDescent="0.25">
      <c r="A30" s="183"/>
      <c r="B30" s="183"/>
      <c r="C30" s="183"/>
      <c r="D30" s="183"/>
    </row>
    <row r="31" spans="1:11" x14ac:dyDescent="0.25">
      <c r="A31" s="183"/>
      <c r="B31" s="183"/>
      <c r="C31" s="183"/>
      <c r="D31" s="183"/>
    </row>
    <row r="32" spans="1:11" x14ac:dyDescent="0.25">
      <c r="A32" s="183"/>
      <c r="B32" s="183"/>
      <c r="C32" s="183"/>
      <c r="D32" s="183"/>
    </row>
    <row r="33" spans="1:15" x14ac:dyDescent="0.25">
      <c r="A33" s="183"/>
      <c r="B33" s="183"/>
      <c r="C33" s="183"/>
      <c r="D33" s="183"/>
    </row>
    <row r="35" spans="1:15" ht="25.5" customHeight="1" x14ac:dyDescent="0.25">
      <c r="A35" s="427" t="s">
        <v>345</v>
      </c>
      <c r="B35" s="427"/>
      <c r="C35" s="427"/>
      <c r="D35" s="265">
        <v>20</v>
      </c>
      <c r="E35" s="428" t="s">
        <v>179</v>
      </c>
      <c r="F35" s="428"/>
      <c r="G35" s="428"/>
    </row>
    <row r="38" spans="1:15" x14ac:dyDescent="0.25">
      <c r="O38" s="54" t="s">
        <v>179</v>
      </c>
    </row>
  </sheetData>
  <mergeCells count="32">
    <mergeCell ref="A1:G1"/>
    <mergeCell ref="A19:D19"/>
    <mergeCell ref="C4:F4"/>
    <mergeCell ref="A8:B8"/>
    <mergeCell ref="A9:B9"/>
    <mergeCell ref="A17:F17"/>
    <mergeCell ref="A10:B10"/>
    <mergeCell ref="A11:B11"/>
    <mergeCell ref="A12:B12"/>
    <mergeCell ref="A13:B13"/>
    <mergeCell ref="A14:B14"/>
    <mergeCell ref="A2:G2"/>
    <mergeCell ref="M7:N7"/>
    <mergeCell ref="M10:N10"/>
    <mergeCell ref="A35:C35"/>
    <mergeCell ref="E35:G35"/>
    <mergeCell ref="G4:G7"/>
    <mergeCell ref="A4:B7"/>
    <mergeCell ref="C5:F5"/>
    <mergeCell ref="J8:K8"/>
    <mergeCell ref="A18:D18"/>
    <mergeCell ref="E18:G18"/>
    <mergeCell ref="E19:G19"/>
    <mergeCell ref="P8:Q8"/>
    <mergeCell ref="S8:T8"/>
    <mergeCell ref="A15:B15"/>
    <mergeCell ref="M14:N14"/>
    <mergeCell ref="M13:N13"/>
    <mergeCell ref="M11:N11"/>
    <mergeCell ref="M12:N12"/>
    <mergeCell ref="M8:N8"/>
    <mergeCell ref="M9:N9"/>
  </mergeCells>
  <printOptions horizontalCentered="1" verticalCentered="1"/>
  <pageMargins left="0.70866141732283505" right="0.70866141732283505" top="0.59055118110236204" bottom="0.196850393700787" header="0.31496062992126" footer="0.31496062992126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13..12</vt:lpstr>
      <vt:lpstr>14</vt:lpstr>
      <vt:lpstr>15 المحافظات</vt:lpstr>
      <vt:lpstr>'1'!Print_Area</vt:lpstr>
      <vt:lpstr>'10'!Print_Area</vt:lpstr>
      <vt:lpstr>'11'!Print_Area</vt:lpstr>
      <vt:lpstr>'13..12'!Print_Area</vt:lpstr>
      <vt:lpstr>'14'!Print_Area</vt:lpstr>
      <vt:lpstr>'15 المحافظات'!Print_Area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Maher</cp:lastModifiedBy>
  <cp:lastPrinted>2023-07-31T04:55:49Z</cp:lastPrinted>
  <dcterms:created xsi:type="dcterms:W3CDTF">2006-04-30T08:02:00Z</dcterms:created>
  <dcterms:modified xsi:type="dcterms:W3CDTF">2023-07-31T05:29:40Z</dcterms:modified>
</cp:coreProperties>
</file>